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OG Y CONV FEDERALES 2013-2019" sheetId="1" r:id="rId1"/>
  </sheets>
  <definedNames>
    <definedName name="_xlnm.Print_Area" localSheetId="0">'PROG Y CONV FEDERALES 2013-2019'!$A$1:$J$195</definedName>
    <definedName name="_xlnm.Print_Titles" localSheetId="0">'PROG Y CONV FEDERALES 2013-2019'!$1:$6</definedName>
  </definedNames>
  <calcPr fullCalcOnLoad="1"/>
</workbook>
</file>

<file path=xl/sharedStrings.xml><?xml version="1.0" encoding="utf-8"?>
<sst xmlns="http://schemas.openxmlformats.org/spreadsheetml/2006/main" count="192" uniqueCount="192">
  <si>
    <t>TOTAL</t>
  </si>
  <si>
    <t>CONCEPTO</t>
  </si>
  <si>
    <t>Subsidio Federal UAN</t>
  </si>
  <si>
    <t>Recuperación Cuotas Alimenticias Reos Federales</t>
  </si>
  <si>
    <t>Recursos FOPREDEN</t>
  </si>
  <si>
    <t>Aportación Federal Mantenimiento Zona Federal Marítimo Terrestre</t>
  </si>
  <si>
    <t>Fideicomiso para la Infraestructura de los Estados (FIES)</t>
  </si>
  <si>
    <t>Convenio CDI</t>
  </si>
  <si>
    <t>Recursos CECYTEN</t>
  </si>
  <si>
    <t>Convenio Riesgos Sanitarios</t>
  </si>
  <si>
    <t>Convenio 2% Fortalecimiento de las Redes de los Servicios de Salud</t>
  </si>
  <si>
    <t>Convenio 2% CESSA Amatlan de Cañas</t>
  </si>
  <si>
    <t>Convenio Rellenos Sanitarios</t>
  </si>
  <si>
    <t>Convenio AFASPE</t>
  </si>
  <si>
    <t>Programa Nacional de Lectura</t>
  </si>
  <si>
    <t>Programa Habilidades Digitales para Todos</t>
  </si>
  <si>
    <t>Programa Fortalecimiento a la Telesecundaria</t>
  </si>
  <si>
    <t>Programa BECALOS</t>
  </si>
  <si>
    <t>Programa PROFIS</t>
  </si>
  <si>
    <t>Convenio Fondo de Pavimentacion y espacios deportivos</t>
  </si>
  <si>
    <t>Fondo Regional</t>
  </si>
  <si>
    <t>Fondo Metropolitano TEPIC</t>
  </si>
  <si>
    <t>Convenio PEF Sector SALUD</t>
  </si>
  <si>
    <t>Convenio FOROSS</t>
  </si>
  <si>
    <t>Recursos Registro Civil</t>
  </si>
  <si>
    <t>Convenio SEP Federal Apoyo Financiero Extraordinario</t>
  </si>
  <si>
    <t>Convenio SCT</t>
  </si>
  <si>
    <t>Programa de Obra CONALEP</t>
  </si>
  <si>
    <t>Programa de Apoyo al Desarrollo Regional</t>
  </si>
  <si>
    <t>Convenio CNA RURAL</t>
  </si>
  <si>
    <t>Convenio Agua Limpia</t>
  </si>
  <si>
    <t>Convenio Cultura del Agua</t>
  </si>
  <si>
    <t>Convenio Comunidades Saludables</t>
  </si>
  <si>
    <t>Convenio TURISMO</t>
  </si>
  <si>
    <t>Convenio  Program de Infraestructura Educ Media Superior</t>
  </si>
  <si>
    <t>Centro de Atencion Primaria en Adicciones CAPA</t>
  </si>
  <si>
    <t>Convenio SEDECO PROSOFT</t>
  </si>
  <si>
    <t>Convenio Salud CDI</t>
  </si>
  <si>
    <t>Convenio  Program de Infraestructura BASICA</t>
  </si>
  <si>
    <t>Recursos FEIEF</t>
  </si>
  <si>
    <t>Convenio Fortalecimiento de las acciones en salud publica</t>
  </si>
  <si>
    <t>Convenio SISCALIDAD</t>
  </si>
  <si>
    <t>Universidad Intercultural</t>
  </si>
  <si>
    <t>Convenio Apoyo Complementario al FAEB Ramo 11</t>
  </si>
  <si>
    <t>Comision Nacional de Proteccion en salud</t>
  </si>
  <si>
    <t>Convenio COPA regata Mexico</t>
  </si>
  <si>
    <t>Progranas Regionales</t>
  </si>
  <si>
    <t>Fondo Metropolitano Puerto Vallarta</t>
  </si>
  <si>
    <t>Recursos FIEF</t>
  </si>
  <si>
    <t>Fondo de Apoyo a Migrantes</t>
  </si>
  <si>
    <t>Convenio verbenas culturales</t>
  </si>
  <si>
    <t>Convenio CONACULTA</t>
  </si>
  <si>
    <t>Programa PROTAR</t>
  </si>
  <si>
    <t>Convenio de Saneamiento Financiero</t>
  </si>
  <si>
    <t>Convenio 2%  red de ambulancias</t>
  </si>
  <si>
    <t>Fondo  CADENA</t>
  </si>
  <si>
    <t>Fondo de accesibilidad en el transporte publico para personas con discapacidad</t>
  </si>
  <si>
    <t>Convenios CONADE</t>
  </si>
  <si>
    <t>Programa para la Armonizacion Contable</t>
  </si>
  <si>
    <t>Programa de Apoyo para Fortalecer los Servicios de Salud</t>
  </si>
  <si>
    <t>Programa de atención a grupos vulnerables</t>
  </si>
  <si>
    <t>Convenio Mando Policial SPA</t>
  </si>
  <si>
    <t>Programa Prevencion al Delito</t>
  </si>
  <si>
    <t>Programa Centro de Justicia para las Mujeres</t>
  </si>
  <si>
    <t>Convenio PROASP</t>
  </si>
  <si>
    <t>Convenio PROBAPISS</t>
  </si>
  <si>
    <t>Programa escuela segura</t>
  </si>
  <si>
    <t>Programa asesor tecnico pedagogico y para la diversiad lingüística y cultural</t>
  </si>
  <si>
    <t>Programa PREVIOLEM</t>
  </si>
  <si>
    <t>Programa sistema nacional de formacion continua y superacion profesional de maestros en educacion basica en servicio</t>
  </si>
  <si>
    <t>Programa escuela siempre abierta</t>
  </si>
  <si>
    <t>Programa PROMAJOVEN</t>
  </si>
  <si>
    <t>Programa escuela de tiempo completo</t>
  </si>
  <si>
    <t>Programa PRONIM</t>
  </si>
  <si>
    <t>Programa de Fortalecimiento a las acciones asociadas a la educ. indigena</t>
  </si>
  <si>
    <t>Sistema de justicia penal</t>
  </si>
  <si>
    <t>Convenio estimulo a la calidad docente</t>
  </si>
  <si>
    <t>Convenio de apoyo a obras del ICATEN</t>
  </si>
  <si>
    <t xml:space="preserve">Convenio de apoyo a bachilleratos </t>
  </si>
  <si>
    <t>Convenio telebachillerato comunitario</t>
  </si>
  <si>
    <t>Recuperacion de seguros SEPEN</t>
  </si>
  <si>
    <t>Programa rescate de espacios publicos</t>
  </si>
  <si>
    <t>Programa SEDESOL 3X1</t>
  </si>
  <si>
    <t>Recursos COBAEN</t>
  </si>
  <si>
    <t>Recursos ICATEN</t>
  </si>
  <si>
    <t>Convenio Atencion  a la Demanda</t>
  </si>
  <si>
    <t>Programa para la inclusion y la equidad educativa</t>
  </si>
  <si>
    <t>Fondo para fortalecer la autonomia de gestion en planteles de educacion media superior</t>
  </si>
  <si>
    <t>Programa de Fortalecimiento a la calidad en educacion basica</t>
  </si>
  <si>
    <t>Convenio de ampliacion del centro de salud de santa maria del oro</t>
  </si>
  <si>
    <t xml:space="preserve">Fondo de Apoyo para la Población Rural Afectada por las Contingencias Climatológicas (FAPRACC) y PACC </t>
  </si>
  <si>
    <t>Programa Habitat</t>
  </si>
  <si>
    <t>Programa de reubicacion de la poblacion en zonas de riesgo</t>
  </si>
  <si>
    <t>Modernizacion y vinculacion de registros publicos de la propiedad</t>
  </si>
  <si>
    <t>Modernizacion y vinculacion de catastros</t>
  </si>
  <si>
    <t>Contingencias economicas</t>
  </si>
  <si>
    <t>Fondo de infraestructura deportiva municipal</t>
  </si>
  <si>
    <t>Fondo de cultura</t>
  </si>
  <si>
    <t xml:space="preserve">Convenio de apoyo financiero programa impulso a la calidad tecnologica </t>
  </si>
  <si>
    <t>Programa para el Desarrollo Profesional Docente</t>
  </si>
  <si>
    <t>Programa estrategia nacional impulsar la convivencia escolar pacifica con perspectiva de genero</t>
  </si>
  <si>
    <t>Programa Igualdad de Genero</t>
  </si>
  <si>
    <t>Programa de excelencia para abatir el rezago educativo</t>
  </si>
  <si>
    <t>Convenio Semarnat Recolectores</t>
  </si>
  <si>
    <t>Programa Reforma Educativa</t>
  </si>
  <si>
    <t>Convenio Caravanas de la Salud/unidades medicas moviles</t>
  </si>
  <si>
    <t>Convenio Oportunidades/prospera</t>
  </si>
  <si>
    <t>INGRESOS FEDERALES POR PROGRAMAS Y CONVENIOS</t>
  </si>
  <si>
    <t>Convenio Seguro Medico para una Nueva Generacion/Seguro Siglo XXI</t>
  </si>
  <si>
    <t>Programa Fortalecimiento a la Atencion Medica</t>
  </si>
  <si>
    <t>Programa de Apoyo para Proteccion de las personas en estado de necesidad</t>
  </si>
  <si>
    <t>Comunidad DIFerente</t>
  </si>
  <si>
    <t>Infraestructura, rehabilitacion y/o equipamiento de espacios alimentarios</t>
  </si>
  <si>
    <t>Programa de atencion a personas con discapacidad</t>
  </si>
  <si>
    <t>Convenio SUBSEMUN/FORTASEG</t>
  </si>
  <si>
    <t>Fortalecimiento de la Infraestructura Estatal y Municipal</t>
  </si>
  <si>
    <t>Programa Nacional de Ingles</t>
  </si>
  <si>
    <t>Fortalecimiento Financiero  inversion</t>
  </si>
  <si>
    <t>Fortalecimiento Financiero  saneamiento</t>
  </si>
  <si>
    <t>Convenio APAZU/APAUR</t>
  </si>
  <si>
    <t>Recursos Instituto tecnologico de Tepic/PROGRAMA EXPANSION DE LA OFERTA EDUCATIVA</t>
  </si>
  <si>
    <t>Programa de Apoyo a Centros y Organizaciones de Educacion</t>
  </si>
  <si>
    <t>Fondo Concursabel de Inversion en Infraestructura para Centros y Unidades de Formacion de Capacitacion Personal</t>
  </si>
  <si>
    <t>Recursos CENDIS</t>
  </si>
  <si>
    <t>Programa para el fortalecimiento de las escuelas normales publicas (PACTEN)</t>
  </si>
  <si>
    <t>CONVENIO UPES</t>
  </si>
  <si>
    <t>CONVENIO DE APOYO FINANCIERO EXTRAORDINARIO NO REGULARIBLE UAN</t>
  </si>
  <si>
    <t>Hospital de la Mujer</t>
  </si>
  <si>
    <t>PROGRAMA EXPANSION DE LA EDUCACION INICIAL</t>
  </si>
  <si>
    <t>PROGRAMA DE FORTALECIMIENTO DE LA CALIDAD EDUCATIVA (UAN)</t>
  </si>
  <si>
    <t>CONVENIO PRODI</t>
  </si>
  <si>
    <t>SEDERMA (DISTRITO DE RIEGO)</t>
  </si>
  <si>
    <t>SEDERMA (UNIDADES DE RIEGO)</t>
  </si>
  <si>
    <t>Convenio FAM nuevas modalidades</t>
  </si>
  <si>
    <t>PROYECTO PARA DAR CUMPLIMIENTO A LAS MEDIDAS DE SEGURIDAD, JUSTICIA Y PREPARACION DE LA DECLARATORIA DE ALERTA DE VIOLENCIA DE GENERO EN EL ESTADO DE NAYARIT 2018</t>
  </si>
  <si>
    <t>CONAVIM-DIAGNOSTICO</t>
  </si>
  <si>
    <t>CASA DEL EMPRENDEDOR</t>
  </si>
  <si>
    <t>PROYECTOS LOCALES JUVENILES</t>
  </si>
  <si>
    <t>Centro para El Desarrollo de las Mujeres (NMUNAY)</t>
  </si>
  <si>
    <t>Programa PTAR</t>
  </si>
  <si>
    <t>PROGRAMA PARA EL DESARROLLO PROFESIONAL DOCENTE  (UAN)</t>
  </si>
  <si>
    <t xml:space="preserve">PROGRAMA PADES </t>
  </si>
  <si>
    <t>PROGRAMA U040 CARRERA DOCENTE EXTRAORDINARIA</t>
  </si>
  <si>
    <t xml:space="preserve">PROGRAMA PADES UNIVESIDAD TECNOLOGICA DE LA COSTA </t>
  </si>
  <si>
    <t>PROGRAMA PIEE (UAN)</t>
  </si>
  <si>
    <t>SUBSIDIO FEDERAL U006 EXTRAORDINARIO</t>
  </si>
  <si>
    <t>PROGRAMA PIEE (UT DE LA SIERRA)</t>
  </si>
  <si>
    <t>PROGRAMA PFCE (UNIVERSIDADES TECNILOGICAS Y POLITECNICAS)</t>
  </si>
  <si>
    <t>PROGRAMA PRODEP (UNIVERSIDADES TECNOLOGICAS)</t>
  </si>
  <si>
    <t>UNIVERSIDAD POLITECNICA, SUBSIDIOS PARA ORGANISMOS DESCENTRALIZADOS ESTATALES (U006)</t>
  </si>
  <si>
    <t>UNIVERSIDADES TECNOLOGICAS, SUBSIDIOS PARA ORGANISMOS DESCENTRALIZADOS ESTATALES (U006)</t>
  </si>
  <si>
    <t>TEMPORAL TECNIFICADO</t>
  </si>
  <si>
    <t>ATENCION PRIORITARIA</t>
  </si>
  <si>
    <t>PROGRAMA PREVENCION Y TRATAMIENTO DE LAS ADICCIONES</t>
  </si>
  <si>
    <t>ACUERDO E.V35/0618 (RED DE AMBULANCIAS)</t>
  </si>
  <si>
    <t>U013 ATENCION A MEDICAMENTOS</t>
  </si>
  <si>
    <t>PREVENCION Y ATENCION DEL EMBARAZO INFANTIL Y ADOLESCENTES EN LOS CINCO MUNICIPIOS-INMUNAY</t>
  </si>
  <si>
    <t>ACCIONES PARA TRANSVERSALIZAR LA PERSPECTIVA DE GENERO EN NAYARIT-INMUNAY</t>
  </si>
  <si>
    <t>TERRITORIO JOVEN</t>
  </si>
  <si>
    <t>SUBSIDIO U008 PROGRAMAS JOVENES</t>
  </si>
  <si>
    <t>PROGRAMA DE FORTALECIMIENTO DE LOS SERVICIOS DE EDUCACIÓN ESPECIAL</t>
  </si>
  <si>
    <t>PROGRAMA ATENCIÓN A LA DIVERSIDAD DE LA EDUCACIÓN INDIGENA</t>
  </si>
  <si>
    <t>PROGRAMA DE ATENCIÓN EDUCATIVA DE LA POBLACIÓN ESCOLAR MIGRANTE</t>
  </si>
  <si>
    <t>PROGRAMA DESARROLLO DE APRENDIZAJE SIGNIFICATIVO DE EDUCACIÓN BÁSICA</t>
  </si>
  <si>
    <t>PROFEXCE SEP</t>
  </si>
  <si>
    <t>PROGRAMA DE BECAS ELISA ACUÑA</t>
  </si>
  <si>
    <t xml:space="preserve">Recursos Proyectos Mesa Nayar </t>
  </si>
  <si>
    <t>PROFEXCE UAN</t>
  </si>
  <si>
    <t>PROFEXCE UTS</t>
  </si>
  <si>
    <t>CUENTA Y MANEJO PARA LA BRIGADA TANGO</t>
  </si>
  <si>
    <t>Seguro Popular / INSABI</t>
  </si>
  <si>
    <t>PROGRAMA DE REGULACION Y VIGILANCIA DE ESTABLECIMIENTO Y SERVICIOS DE ATENCION MEDICA (G005)</t>
  </si>
  <si>
    <t>PROGRAMA SALUD Y BIENESTAR COMUNITARIO</t>
  </si>
  <si>
    <t>ATENCIÓN A PERSONAS CON DISCAPACIDAD (NUEVE UNIDADES)</t>
  </si>
  <si>
    <t>ATENCIÓN A PERSONAS CON DISCAPACIDAD (ONCE UNIDADES)</t>
  </si>
  <si>
    <t>PAGOS A AHORRADORES</t>
  </si>
  <si>
    <t>APOYO PARA PAGO DE ADEUDO DE SUMINISTROS DE ENERGÍA ELECTRICA</t>
  </si>
  <si>
    <t>FABRICAS DE ECONOMICA SOLIDARIA</t>
  </si>
  <si>
    <t>FOBAM - INMUNAY</t>
  </si>
  <si>
    <t>APOYO EXTRAORDINARIO PARA LA INCLUSIÓN</t>
  </si>
  <si>
    <t>APOYO EXTRAORDINARIO PARA EL REGRESO SEGURO</t>
  </si>
  <si>
    <t>Convenio PROAGUA</t>
  </si>
  <si>
    <t>CONVENIO PROAGUA ACCIONES PARA ATENDER DAÑOS DESENCADENADOS POR FENOMENOS NATURALES PERTURBADORES</t>
  </si>
  <si>
    <t>PROGRAMA DE MEJORAMIENTO URBANO BAJO LA VERTIENTE DE PLANEACION URBANA, METROPOLITANA Y DE ORDENAMIENTO TERRITORIAL</t>
  </si>
  <si>
    <t>CANAL CENTENARIO</t>
  </si>
  <si>
    <t>CONVENIO INSABI</t>
  </si>
  <si>
    <t>CONVENIO INSABI PM-E023-2021-NAYARIT-18</t>
  </si>
  <si>
    <t>PROGRAMA 023 ATENCION A LA SALUD</t>
  </si>
  <si>
    <t>EQUIPAMIENTO DE AREAS DE ESPECIALIDADES MEDICAS DEL NUEVO CREE TEPIC</t>
  </si>
  <si>
    <t>EQUIPAMIENTO PARA LAS AREAS DE TERAPIA FISICA Y OCUPACIONAL DEL NUEVO CREE TEPIC</t>
  </si>
  <si>
    <t>BUSQUEDA DE PERSONAS DESAPARECIDAS</t>
  </si>
  <si>
    <t>EJERCICIOS 2013-2021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</si>
</sst>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mmmm\ d\,\ \y\y\y\y"/>
    <numFmt numFmtId="181" formatCode="mmmm\-\y\y"/>
    <numFmt numFmtId="182" formatCode="#,##0.00_ ;[Red]\-#,##0.00\ "/>
    <numFmt numFmtId="183" formatCode="0.00_ ;[Red]\-0.00\ "/>
    <numFmt numFmtId="184" formatCode="dd/mm/yyyy;@"/>
    <numFmt numFmtId="185" formatCode="_-[$€-2]* #,##0.00_-;\-[$€-2]* #,##0.00_-;_-[$€-2]* &quot;-&quot;??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85" fontId="0" fillId="0" borderId="0" applyFon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79" fontId="2" fillId="0" borderId="11" xfId="48" applyFont="1" applyBorder="1" applyAlignment="1">
      <alignment vertical="center"/>
    </xf>
    <xf numFmtId="179" fontId="2" fillId="0" borderId="11" xfId="48" applyFont="1" applyFill="1" applyBorder="1" applyAlignment="1">
      <alignment vertical="center"/>
    </xf>
    <xf numFmtId="179" fontId="2" fillId="0" borderId="12" xfId="48" applyFont="1" applyFill="1" applyBorder="1" applyAlignment="1">
      <alignment vertical="center"/>
    </xf>
    <xf numFmtId="179" fontId="2" fillId="0" borderId="12" xfId="48" applyFont="1" applyBorder="1" applyAlignment="1">
      <alignment vertical="center"/>
    </xf>
    <xf numFmtId="179" fontId="2" fillId="33" borderId="11" xfId="48" applyFont="1" applyFill="1" applyBorder="1" applyAlignment="1">
      <alignment vertical="center"/>
    </xf>
    <xf numFmtId="179" fontId="2" fillId="33" borderId="12" xfId="48" applyFont="1" applyFill="1" applyBorder="1" applyAlignment="1">
      <alignment vertical="center"/>
    </xf>
    <xf numFmtId="179" fontId="2" fillId="0" borderId="13" xfId="48" applyFont="1" applyFill="1" applyBorder="1" applyAlignment="1">
      <alignment vertical="center"/>
    </xf>
    <xf numFmtId="179" fontId="2" fillId="0" borderId="13" xfId="48" applyFont="1" applyBorder="1" applyAlignment="1">
      <alignment vertical="center"/>
    </xf>
    <xf numFmtId="179" fontId="2" fillId="33" borderId="13" xfId="48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179" fontId="1" fillId="34" borderId="15" xfId="48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179" fontId="1" fillId="34" borderId="16" xfId="48" applyFont="1" applyFill="1" applyBorder="1" applyAlignment="1">
      <alignment vertical="center"/>
    </xf>
    <xf numFmtId="0" fontId="21" fillId="34" borderId="17" xfId="0" applyFont="1" applyFill="1" applyBorder="1" applyAlignment="1">
      <alignment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Porcentaje 2 2" xfId="57"/>
    <cellStyle name="Porcentual 2" xfId="58"/>
    <cellStyle name="Porcentual 3" xfId="59"/>
    <cellStyle name="Porcentual 4" xfId="60"/>
    <cellStyle name="Porcentual 5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2390775</xdr:colOff>
      <xdr:row>4</xdr:row>
      <xdr:rowOff>133350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314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5"/>
  <sheetViews>
    <sheetView tabSelected="1" view="pageBreakPreview" zoomScaleSheetLayoutView="100" zoomScalePageLayoutView="0" workbookViewId="0" topLeftCell="A1">
      <selection activeCell="A1" sqref="A1:A16384"/>
    </sheetView>
  </sheetViews>
  <sheetFormatPr defaultColWidth="11.421875" defaultRowHeight="12.75"/>
  <cols>
    <col min="1" max="1" width="102.00390625" style="3" bestFit="1" customWidth="1"/>
    <col min="2" max="10" width="22.421875" style="3" customWidth="1"/>
    <col min="11" max="16384" width="11.421875" style="3" customWidth="1"/>
  </cols>
  <sheetData>
    <row r="1" ht="12"/>
    <row r="2" ht="12"/>
    <row r="3" spans="1:10" ht="15.75">
      <c r="A3" s="18" t="s">
        <v>107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5" ht="12.75" thickBot="1"/>
    <row r="6" spans="1:10" ht="34.5" customHeight="1">
      <c r="A6" s="20" t="s">
        <v>1</v>
      </c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2">
        <v>2018</v>
      </c>
      <c r="H6" s="22">
        <v>2019</v>
      </c>
      <c r="I6" s="22">
        <v>2020</v>
      </c>
      <c r="J6" s="23">
        <v>2021</v>
      </c>
    </row>
    <row r="7" spans="1:10" ht="19.5" customHeight="1">
      <c r="A7" s="1" t="s">
        <v>29</v>
      </c>
      <c r="B7" s="7">
        <v>66521188</v>
      </c>
      <c r="C7" s="8">
        <v>76550033.45</v>
      </c>
      <c r="D7" s="8">
        <v>55831312.8</v>
      </c>
      <c r="E7" s="8">
        <v>102676778.64</v>
      </c>
      <c r="F7" s="8">
        <v>21660506</v>
      </c>
      <c r="G7" s="13">
        <v>25582936.26</v>
      </c>
      <c r="H7" s="13">
        <v>18400491.23</v>
      </c>
      <c r="I7" s="13">
        <v>14144315.999999998</v>
      </c>
      <c r="J7" s="9">
        <v>0</v>
      </c>
    </row>
    <row r="8" spans="1:10" ht="19.5" customHeight="1">
      <c r="A8" s="1" t="s">
        <v>181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13">
        <v>0</v>
      </c>
      <c r="H8" s="13">
        <v>0</v>
      </c>
      <c r="I8" s="13">
        <v>0</v>
      </c>
      <c r="J8" s="9">
        <v>25845021</v>
      </c>
    </row>
    <row r="9" spans="1:10" ht="19.5" customHeight="1">
      <c r="A9" s="1" t="s">
        <v>30</v>
      </c>
      <c r="B9" s="7">
        <v>2121126</v>
      </c>
      <c r="C9" s="8">
        <v>1192500</v>
      </c>
      <c r="D9" s="8">
        <v>1738701</v>
      </c>
      <c r="E9" s="8">
        <v>3853643.22</v>
      </c>
      <c r="F9" s="8">
        <v>547949</v>
      </c>
      <c r="G9" s="13">
        <v>605358</v>
      </c>
      <c r="H9" s="13">
        <v>582227</v>
      </c>
      <c r="I9" s="13">
        <v>2259137</v>
      </c>
      <c r="J9" s="9">
        <v>0</v>
      </c>
    </row>
    <row r="10" spans="1:10" ht="19.5" customHeight="1">
      <c r="A10" s="1" t="s">
        <v>119</v>
      </c>
      <c r="B10" s="7">
        <v>74692425</v>
      </c>
      <c r="C10" s="8">
        <v>64797005.39</v>
      </c>
      <c r="D10" s="8">
        <v>70868437</v>
      </c>
      <c r="E10" s="8">
        <v>90240383.14</v>
      </c>
      <c r="F10" s="8">
        <v>10870999.34</v>
      </c>
      <c r="G10" s="13">
        <v>43657254.45</v>
      </c>
      <c r="H10" s="13">
        <v>62751743.96</v>
      </c>
      <c r="I10" s="13">
        <v>10709602.870000001</v>
      </c>
      <c r="J10" s="9">
        <v>0</v>
      </c>
    </row>
    <row r="11" spans="1:11" ht="19.5" customHeight="1">
      <c r="A11" s="1" t="s">
        <v>31</v>
      </c>
      <c r="B11" s="7">
        <v>500000</v>
      </c>
      <c r="C11" s="8">
        <v>500000</v>
      </c>
      <c r="D11" s="8">
        <v>500000</v>
      </c>
      <c r="E11" s="8">
        <v>600000</v>
      </c>
      <c r="F11" s="8">
        <v>600000</v>
      </c>
      <c r="G11" s="13">
        <v>800000</v>
      </c>
      <c r="H11" s="13">
        <v>600000</v>
      </c>
      <c r="I11" s="13">
        <v>500000</v>
      </c>
      <c r="J11" s="9">
        <v>0</v>
      </c>
      <c r="K11" s="6"/>
    </row>
    <row r="12" spans="1:11" ht="19.5" customHeight="1">
      <c r="A12" s="1" t="s">
        <v>130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13">
        <v>2260740</v>
      </c>
      <c r="H12" s="13">
        <v>4943775</v>
      </c>
      <c r="I12" s="13">
        <v>7276727</v>
      </c>
      <c r="J12" s="9">
        <v>0</v>
      </c>
      <c r="K12" s="6"/>
    </row>
    <row r="13" spans="1:10" ht="19.5" customHeight="1">
      <c r="A13" s="1" t="s">
        <v>52</v>
      </c>
      <c r="B13" s="7">
        <v>119074149.82</v>
      </c>
      <c r="C13" s="7">
        <v>83876420.36</v>
      </c>
      <c r="D13" s="7">
        <v>29212355.8</v>
      </c>
      <c r="E13" s="7">
        <v>14700840.01</v>
      </c>
      <c r="F13" s="7">
        <v>0</v>
      </c>
      <c r="G13" s="14">
        <v>4530970</v>
      </c>
      <c r="H13" s="14">
        <v>0</v>
      </c>
      <c r="I13" s="14">
        <v>0</v>
      </c>
      <c r="J13" s="10">
        <v>0</v>
      </c>
    </row>
    <row r="14" spans="1:10" ht="19.5" customHeight="1">
      <c r="A14" s="1" t="s">
        <v>139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4">
        <v>0</v>
      </c>
      <c r="H14" s="14">
        <v>4542543.3</v>
      </c>
      <c r="I14" s="14">
        <v>6542290.129999999</v>
      </c>
      <c r="J14" s="10">
        <v>0</v>
      </c>
    </row>
    <row r="15" spans="1:10" ht="27.75" customHeight="1">
      <c r="A15" s="1" t="s">
        <v>182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14">
        <v>0</v>
      </c>
      <c r="H15" s="14">
        <v>0</v>
      </c>
      <c r="I15" s="14">
        <v>0</v>
      </c>
      <c r="J15" s="10">
        <v>22631363</v>
      </c>
    </row>
    <row r="16" spans="1:10" ht="19.5" customHeight="1">
      <c r="A16" s="1" t="s">
        <v>33</v>
      </c>
      <c r="B16" s="7">
        <v>27000000</v>
      </c>
      <c r="C16" s="8">
        <v>24000000</v>
      </c>
      <c r="D16" s="8">
        <f>18000000+5000000</f>
        <v>23000000</v>
      </c>
      <c r="E16" s="8">
        <v>25000000</v>
      </c>
      <c r="F16" s="8">
        <v>1522351.25</v>
      </c>
      <c r="G16" s="13">
        <v>28336555.81</v>
      </c>
      <c r="H16" s="13">
        <v>0</v>
      </c>
      <c r="I16" s="13">
        <v>0</v>
      </c>
      <c r="J16" s="9">
        <v>0</v>
      </c>
    </row>
    <row r="17" spans="1:10" ht="19.5" customHeight="1">
      <c r="A17" s="1" t="s">
        <v>45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4">
        <v>0</v>
      </c>
      <c r="H17" s="14">
        <v>0</v>
      </c>
      <c r="I17" s="14">
        <v>0</v>
      </c>
      <c r="J17" s="10">
        <v>0</v>
      </c>
    </row>
    <row r="18" spans="1:10" ht="19.5" customHeight="1">
      <c r="A18" s="1" t="s">
        <v>2</v>
      </c>
      <c r="B18" s="7">
        <v>1139229387.51</v>
      </c>
      <c r="C18" s="8">
        <v>1194711810</v>
      </c>
      <c r="D18" s="8">
        <v>1400873588</v>
      </c>
      <c r="E18" s="8">
        <v>1408213239.49</v>
      </c>
      <c r="F18" s="8">
        <v>1411509333</v>
      </c>
      <c r="G18" s="13">
        <v>1593238305</v>
      </c>
      <c r="H18" s="13">
        <v>1475684963</v>
      </c>
      <c r="I18" s="13">
        <v>1524371636</v>
      </c>
      <c r="J18" s="9">
        <v>1563035390</v>
      </c>
    </row>
    <row r="19" spans="1:10" ht="19.5" customHeight="1">
      <c r="A19" s="1" t="s">
        <v>179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9">
        <v>1000000</v>
      </c>
    </row>
    <row r="20" spans="1:10" ht="19.5" customHeight="1">
      <c r="A20" s="1" t="s">
        <v>180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9">
        <v>620322</v>
      </c>
    </row>
    <row r="21" spans="1:10" ht="19.5" customHeight="1">
      <c r="A21" s="1" t="s">
        <v>167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13">
        <v>0</v>
      </c>
      <c r="H21" s="13">
        <v>0</v>
      </c>
      <c r="I21" s="13">
        <v>6232676</v>
      </c>
      <c r="J21" s="9">
        <v>0</v>
      </c>
    </row>
    <row r="22" spans="1:10" ht="19.5" customHeight="1">
      <c r="A22" s="1" t="s">
        <v>168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13">
        <v>0</v>
      </c>
      <c r="H22" s="13">
        <v>0</v>
      </c>
      <c r="I22" s="13">
        <v>2085500</v>
      </c>
      <c r="J22" s="9">
        <v>0</v>
      </c>
    </row>
    <row r="23" spans="1:10" ht="19.5" customHeight="1">
      <c r="A23" s="1" t="s">
        <v>140</v>
      </c>
      <c r="B23" s="7">
        <v>0</v>
      </c>
      <c r="C23" s="8">
        <v>0</v>
      </c>
      <c r="D23" s="8">
        <v>0</v>
      </c>
      <c r="E23" s="8">
        <v>0</v>
      </c>
      <c r="F23" s="8">
        <v>9857477</v>
      </c>
      <c r="G23" s="13">
        <v>5564408</v>
      </c>
      <c r="H23" s="13">
        <v>5933695</v>
      </c>
      <c r="I23" s="13">
        <v>2000200</v>
      </c>
      <c r="J23" s="9">
        <v>0</v>
      </c>
    </row>
    <row r="24" spans="1:10" ht="19.5" customHeight="1">
      <c r="A24" s="1" t="s">
        <v>129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13">
        <v>13735003</v>
      </c>
      <c r="H24" s="13">
        <v>8937571</v>
      </c>
      <c r="I24" s="13">
        <v>0</v>
      </c>
      <c r="J24" s="9">
        <v>0</v>
      </c>
    </row>
    <row r="25" spans="1:10" ht="19.5" customHeight="1">
      <c r="A25" s="1" t="s">
        <v>125</v>
      </c>
      <c r="B25" s="7">
        <v>0</v>
      </c>
      <c r="C25" s="8">
        <v>0</v>
      </c>
      <c r="D25" s="8">
        <v>0</v>
      </c>
      <c r="E25" s="8">
        <v>0</v>
      </c>
      <c r="F25" s="8">
        <v>29264186</v>
      </c>
      <c r="G25" s="13">
        <v>37169613</v>
      </c>
      <c r="H25" s="13">
        <v>0</v>
      </c>
      <c r="I25" s="13">
        <v>0</v>
      </c>
      <c r="J25" s="9">
        <v>0</v>
      </c>
    </row>
    <row r="26" spans="1:10" ht="19.5" customHeight="1">
      <c r="A26" s="1" t="s">
        <v>142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13">
        <v>6450860</v>
      </c>
      <c r="H26" s="13">
        <v>2884839</v>
      </c>
      <c r="I26" s="13">
        <v>2023972</v>
      </c>
      <c r="J26" s="9">
        <v>0</v>
      </c>
    </row>
    <row r="27" spans="1:10" ht="19.5" customHeight="1">
      <c r="A27" s="1" t="s">
        <v>141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13">
        <v>436204.7</v>
      </c>
      <c r="H27" s="13">
        <v>1127925</v>
      </c>
      <c r="I27" s="13">
        <v>0</v>
      </c>
      <c r="J27" s="9">
        <v>0</v>
      </c>
    </row>
    <row r="28" spans="1:10" ht="19.5" customHeight="1">
      <c r="A28" s="1" t="s">
        <v>143</v>
      </c>
      <c r="B28" s="7">
        <v>0</v>
      </c>
      <c r="C28" s="8">
        <v>0</v>
      </c>
      <c r="D28" s="8">
        <v>0</v>
      </c>
      <c r="E28" s="8">
        <v>0</v>
      </c>
      <c r="F28" s="8">
        <v>0</v>
      </c>
      <c r="G28" s="13">
        <v>348000</v>
      </c>
      <c r="H28" s="13">
        <v>0</v>
      </c>
      <c r="I28" s="13">
        <v>0</v>
      </c>
      <c r="J28" s="9">
        <v>0</v>
      </c>
    </row>
    <row r="29" spans="1:10" ht="19.5" customHeight="1">
      <c r="A29" s="1" t="s">
        <v>126</v>
      </c>
      <c r="B29" s="7">
        <v>0</v>
      </c>
      <c r="C29" s="8">
        <v>0</v>
      </c>
      <c r="D29" s="8">
        <v>0</v>
      </c>
      <c r="E29" s="8">
        <v>0</v>
      </c>
      <c r="F29" s="8">
        <v>1000000</v>
      </c>
      <c r="G29" s="13">
        <v>0</v>
      </c>
      <c r="H29" s="13">
        <v>0</v>
      </c>
      <c r="I29" s="13">
        <v>0</v>
      </c>
      <c r="J29" s="9">
        <v>0</v>
      </c>
    </row>
    <row r="30" spans="1:10" ht="19.5" customHeight="1">
      <c r="A30" s="1" t="s">
        <v>146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13">
        <v>0</v>
      </c>
      <c r="H30" s="13">
        <v>1342139.89</v>
      </c>
      <c r="I30" s="13">
        <v>0</v>
      </c>
      <c r="J30" s="9">
        <v>0</v>
      </c>
    </row>
    <row r="31" spans="1:10" ht="19.5" customHeight="1">
      <c r="A31" s="1" t="s">
        <v>147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13">
        <v>0</v>
      </c>
      <c r="H31" s="13">
        <v>1835206</v>
      </c>
      <c r="I31" s="13">
        <v>0</v>
      </c>
      <c r="J31" s="9">
        <v>0</v>
      </c>
    </row>
    <row r="32" spans="1:10" ht="19.5" customHeight="1">
      <c r="A32" s="1" t="s">
        <v>148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13">
        <v>0</v>
      </c>
      <c r="H32" s="13">
        <v>318000</v>
      </c>
      <c r="I32" s="13">
        <v>625000</v>
      </c>
      <c r="J32" s="9">
        <v>0</v>
      </c>
    </row>
    <row r="33" spans="1:10" ht="19.5" customHeight="1">
      <c r="A33" s="1" t="s">
        <v>149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13">
        <v>0</v>
      </c>
      <c r="H33" s="13">
        <v>3368059.94</v>
      </c>
      <c r="I33" s="13">
        <v>3540329</v>
      </c>
      <c r="J33" s="9">
        <v>3759022</v>
      </c>
    </row>
    <row r="34" spans="1:10" ht="19.5" customHeight="1">
      <c r="A34" s="1" t="s">
        <v>150</v>
      </c>
      <c r="B34" s="7">
        <v>0</v>
      </c>
      <c r="C34" s="8">
        <v>0</v>
      </c>
      <c r="D34" s="8">
        <v>0</v>
      </c>
      <c r="E34" s="8">
        <v>0</v>
      </c>
      <c r="F34" s="8">
        <v>0</v>
      </c>
      <c r="G34" s="13">
        <v>0</v>
      </c>
      <c r="H34" s="13">
        <v>117551711</v>
      </c>
      <c r="I34" s="13">
        <v>121928875</v>
      </c>
      <c r="J34" s="9">
        <v>125709545</v>
      </c>
    </row>
    <row r="35" spans="1:10" ht="19.5" customHeight="1">
      <c r="A35" s="1" t="s">
        <v>42</v>
      </c>
      <c r="B35" s="7">
        <v>0</v>
      </c>
      <c r="C35" s="8">
        <v>2668000</v>
      </c>
      <c r="D35" s="8">
        <v>0</v>
      </c>
      <c r="E35" s="8">
        <v>0</v>
      </c>
      <c r="F35" s="8">
        <v>0</v>
      </c>
      <c r="G35" s="13">
        <v>0</v>
      </c>
      <c r="H35" s="13">
        <v>0</v>
      </c>
      <c r="I35" s="13">
        <v>0</v>
      </c>
      <c r="J35" s="9">
        <v>0</v>
      </c>
    </row>
    <row r="36" spans="1:10" ht="19.5" customHeight="1">
      <c r="A36" s="1" t="s">
        <v>145</v>
      </c>
      <c r="B36" s="7">
        <v>0</v>
      </c>
      <c r="C36" s="8">
        <v>0</v>
      </c>
      <c r="D36" s="8">
        <v>0</v>
      </c>
      <c r="E36" s="8">
        <v>0</v>
      </c>
      <c r="F36" s="8">
        <v>0</v>
      </c>
      <c r="G36" s="13">
        <v>0</v>
      </c>
      <c r="H36" s="13">
        <v>250000000</v>
      </c>
      <c r="I36" s="13">
        <v>0</v>
      </c>
      <c r="J36" s="9">
        <v>195235809.5</v>
      </c>
    </row>
    <row r="37" spans="1:10" ht="19.5" customHeight="1">
      <c r="A37" s="1" t="s">
        <v>144</v>
      </c>
      <c r="B37" s="7">
        <v>0</v>
      </c>
      <c r="C37" s="8">
        <v>0</v>
      </c>
      <c r="D37" s="8">
        <v>0</v>
      </c>
      <c r="E37" s="8">
        <v>0</v>
      </c>
      <c r="F37" s="8">
        <v>0</v>
      </c>
      <c r="G37" s="13">
        <v>0</v>
      </c>
      <c r="H37" s="13">
        <v>814045</v>
      </c>
      <c r="I37" s="13">
        <v>0</v>
      </c>
      <c r="J37" s="9">
        <v>0</v>
      </c>
    </row>
    <row r="38" spans="1:10" ht="19.5" customHeight="1">
      <c r="A38" s="1" t="s">
        <v>83</v>
      </c>
      <c r="B38" s="7">
        <v>12114158.6</v>
      </c>
      <c r="C38" s="8">
        <v>16819901.96</v>
      </c>
      <c r="D38" s="8">
        <v>68677212.26</v>
      </c>
      <c r="E38" s="8">
        <v>54795297.4</v>
      </c>
      <c r="F38" s="8">
        <v>38712720</v>
      </c>
      <c r="G38" s="13">
        <v>43600481.92</v>
      </c>
      <c r="H38" s="13">
        <v>45155997.94</v>
      </c>
      <c r="I38" s="13">
        <v>48416775.11</v>
      </c>
      <c r="J38" s="9">
        <v>49034145.5</v>
      </c>
    </row>
    <row r="39" spans="1:10" ht="19.5" customHeight="1">
      <c r="A39" s="1" t="s">
        <v>84</v>
      </c>
      <c r="B39" s="7">
        <v>30175851.48</v>
      </c>
      <c r="C39" s="8">
        <v>38980280.4</v>
      </c>
      <c r="D39" s="8">
        <v>37018799.75</v>
      </c>
      <c r="E39" s="8">
        <v>40711006.21</v>
      </c>
      <c r="F39" s="8">
        <v>41719778.93</v>
      </c>
      <c r="G39" s="13">
        <v>31877650.22</v>
      </c>
      <c r="H39" s="13">
        <v>31754944.930000007</v>
      </c>
      <c r="I39" s="13">
        <v>36197630.78</v>
      </c>
      <c r="J39" s="9">
        <v>35712120.8</v>
      </c>
    </row>
    <row r="40" spans="1:10" ht="19.5" customHeight="1">
      <c r="A40" s="1" t="s">
        <v>8</v>
      </c>
      <c r="B40" s="7">
        <v>110408731.45</v>
      </c>
      <c r="C40" s="8">
        <v>112686364.01</v>
      </c>
      <c r="D40" s="8">
        <v>119427460.99</v>
      </c>
      <c r="E40" s="8">
        <v>112951691.78</v>
      </c>
      <c r="F40" s="8">
        <v>114397235.89</v>
      </c>
      <c r="G40" s="13">
        <v>115322471.86</v>
      </c>
      <c r="H40" s="13">
        <v>124406647.8</v>
      </c>
      <c r="I40" s="13">
        <v>128946142</v>
      </c>
      <c r="J40" s="9">
        <v>132980214</v>
      </c>
    </row>
    <row r="41" spans="1:10" ht="19.5" customHeight="1">
      <c r="A41" s="1" t="s">
        <v>43</v>
      </c>
      <c r="B41" s="7">
        <v>36400000</v>
      </c>
      <c r="C41" s="7">
        <v>0</v>
      </c>
      <c r="D41" s="7">
        <v>0</v>
      </c>
      <c r="E41" s="7">
        <v>0</v>
      </c>
      <c r="F41" s="7">
        <v>0</v>
      </c>
      <c r="G41" s="14">
        <v>0</v>
      </c>
      <c r="H41" s="14">
        <v>0</v>
      </c>
      <c r="I41" s="14">
        <v>0</v>
      </c>
      <c r="J41" s="10">
        <v>0</v>
      </c>
    </row>
    <row r="42" spans="1:10" ht="19.5" customHeight="1">
      <c r="A42" s="1" t="s">
        <v>34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14">
        <v>0</v>
      </c>
      <c r="H42" s="14">
        <v>0</v>
      </c>
      <c r="I42" s="14">
        <v>0</v>
      </c>
      <c r="J42" s="10">
        <v>0</v>
      </c>
    </row>
    <row r="43" spans="1:10" ht="27" customHeight="1">
      <c r="A43" s="1" t="s">
        <v>78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14">
        <v>0</v>
      </c>
      <c r="H43" s="14">
        <v>0</v>
      </c>
      <c r="I43" s="14">
        <v>0</v>
      </c>
      <c r="J43" s="10">
        <v>0</v>
      </c>
    </row>
    <row r="44" spans="1:10" ht="19.5" customHeight="1">
      <c r="A44" s="1" t="s">
        <v>38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14">
        <v>0</v>
      </c>
      <c r="H44" s="14">
        <v>0</v>
      </c>
      <c r="I44" s="14">
        <v>0</v>
      </c>
      <c r="J44" s="10">
        <v>0</v>
      </c>
    </row>
    <row r="45" spans="1:10" ht="19.5" customHeight="1">
      <c r="A45" s="1" t="s">
        <v>14</v>
      </c>
      <c r="B45" s="7">
        <v>368557</v>
      </c>
      <c r="C45" s="7">
        <v>0</v>
      </c>
      <c r="D45" s="7">
        <v>0</v>
      </c>
      <c r="E45" s="7">
        <v>0</v>
      </c>
      <c r="F45" s="7">
        <v>0</v>
      </c>
      <c r="G45" s="14">
        <v>0</v>
      </c>
      <c r="H45" s="14">
        <v>0</v>
      </c>
      <c r="I45" s="14">
        <v>0</v>
      </c>
      <c r="J45" s="10">
        <v>0</v>
      </c>
    </row>
    <row r="46" spans="1:10" ht="19.5" customHeight="1">
      <c r="A46" s="1" t="s">
        <v>15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14">
        <v>0</v>
      </c>
      <c r="H46" s="14">
        <v>0</v>
      </c>
      <c r="I46" s="14">
        <v>0</v>
      </c>
      <c r="J46" s="10">
        <v>0</v>
      </c>
    </row>
    <row r="47" spans="1:10" ht="19.5" customHeight="1">
      <c r="A47" s="1" t="s">
        <v>16</v>
      </c>
      <c r="B47" s="7">
        <v>1814574.79</v>
      </c>
      <c r="C47" s="7">
        <v>0</v>
      </c>
      <c r="D47" s="7">
        <v>0</v>
      </c>
      <c r="E47" s="7">
        <v>0</v>
      </c>
      <c r="F47" s="7">
        <v>0</v>
      </c>
      <c r="G47" s="14">
        <v>0</v>
      </c>
      <c r="H47" s="14">
        <v>0</v>
      </c>
      <c r="I47" s="14">
        <v>0</v>
      </c>
      <c r="J47" s="10">
        <v>0</v>
      </c>
    </row>
    <row r="48" spans="1:10" ht="19.5" customHeight="1">
      <c r="A48" s="1" t="s">
        <v>17</v>
      </c>
      <c r="B48" s="7">
        <v>1281800</v>
      </c>
      <c r="C48" s="8">
        <v>1896000</v>
      </c>
      <c r="D48" s="8">
        <v>664080</v>
      </c>
      <c r="E48" s="8">
        <v>0</v>
      </c>
      <c r="F48" s="8">
        <v>0</v>
      </c>
      <c r="G48" s="13">
        <v>0</v>
      </c>
      <c r="H48" s="13">
        <v>0</v>
      </c>
      <c r="I48" s="13">
        <v>0</v>
      </c>
      <c r="J48" s="9">
        <v>0</v>
      </c>
    </row>
    <row r="49" spans="1:10" ht="19.5" customHeight="1">
      <c r="A49" s="1" t="s">
        <v>120</v>
      </c>
      <c r="B49" s="7">
        <v>34764595</v>
      </c>
      <c r="C49" s="7">
        <f>6000000+28500000+8514500</f>
        <v>43014500</v>
      </c>
      <c r="D49" s="7">
        <v>0</v>
      </c>
      <c r="E49" s="7">
        <v>18594500</v>
      </c>
      <c r="F49" s="7">
        <v>0</v>
      </c>
      <c r="G49" s="14">
        <v>0</v>
      </c>
      <c r="H49" s="14">
        <v>0</v>
      </c>
      <c r="I49" s="14">
        <v>0</v>
      </c>
      <c r="J49" s="10">
        <v>0</v>
      </c>
    </row>
    <row r="50" spans="1:10" ht="19.5" customHeight="1">
      <c r="A50" s="1" t="s">
        <v>122</v>
      </c>
      <c r="B50" s="7"/>
      <c r="C50" s="7"/>
      <c r="D50" s="7"/>
      <c r="E50" s="7">
        <v>4185000</v>
      </c>
      <c r="F50" s="7">
        <v>0</v>
      </c>
      <c r="G50" s="14">
        <v>0</v>
      </c>
      <c r="H50" s="14">
        <v>0</v>
      </c>
      <c r="I50" s="14">
        <v>0</v>
      </c>
      <c r="J50" s="10">
        <v>0</v>
      </c>
    </row>
    <row r="51" spans="1:10" ht="22.5" customHeight="1">
      <c r="A51" s="1" t="s">
        <v>98</v>
      </c>
      <c r="B51" s="7">
        <v>0</v>
      </c>
      <c r="C51" s="7">
        <v>0</v>
      </c>
      <c r="D51" s="7">
        <v>51748730</v>
      </c>
      <c r="E51" s="7">
        <v>0</v>
      </c>
      <c r="F51" s="7">
        <v>0</v>
      </c>
      <c r="G51" s="14">
        <v>0</v>
      </c>
      <c r="H51" s="14">
        <v>0</v>
      </c>
      <c r="I51" s="14">
        <v>0</v>
      </c>
      <c r="J51" s="10">
        <v>0</v>
      </c>
    </row>
    <row r="52" spans="1:10" ht="19.5" customHeight="1">
      <c r="A52" s="1" t="s">
        <v>123</v>
      </c>
      <c r="B52" s="7">
        <v>63000000</v>
      </c>
      <c r="C52" s="8">
        <v>70000000</v>
      </c>
      <c r="D52" s="8">
        <v>75000000</v>
      </c>
      <c r="E52" s="8">
        <v>65000000</v>
      </c>
      <c r="F52" s="8">
        <v>65000000</v>
      </c>
      <c r="G52" s="13">
        <v>0</v>
      </c>
      <c r="H52" s="13">
        <v>0</v>
      </c>
      <c r="I52" s="13">
        <v>0</v>
      </c>
      <c r="J52" s="9">
        <v>0</v>
      </c>
    </row>
    <row r="53" spans="1:10" ht="19.5" customHeight="1">
      <c r="A53" s="1" t="s">
        <v>121</v>
      </c>
      <c r="B53" s="7"/>
      <c r="C53" s="8"/>
      <c r="D53" s="8"/>
      <c r="E53" s="8">
        <v>116000000</v>
      </c>
      <c r="F53" s="8">
        <v>0</v>
      </c>
      <c r="G53" s="13">
        <v>450000000</v>
      </c>
      <c r="H53" s="13">
        <v>502049670.45</v>
      </c>
      <c r="I53" s="13">
        <v>1565752467</v>
      </c>
      <c r="J53" s="9">
        <v>1618417775.65</v>
      </c>
    </row>
    <row r="54" spans="1:10" ht="19.5" customHeight="1">
      <c r="A54" s="1" t="s">
        <v>27</v>
      </c>
      <c r="B54" s="7">
        <v>1566391</v>
      </c>
      <c r="C54" s="7"/>
      <c r="D54" s="7">
        <v>0</v>
      </c>
      <c r="E54" s="7">
        <v>0</v>
      </c>
      <c r="F54" s="7">
        <v>0</v>
      </c>
      <c r="G54" s="14">
        <v>0</v>
      </c>
      <c r="H54" s="14">
        <v>0</v>
      </c>
      <c r="I54" s="14">
        <v>0</v>
      </c>
      <c r="J54" s="10">
        <v>0</v>
      </c>
    </row>
    <row r="55" spans="1:10" ht="19.5" customHeight="1">
      <c r="A55" s="1" t="s">
        <v>166</v>
      </c>
      <c r="B55" s="7">
        <v>4259219</v>
      </c>
      <c r="C55" s="7">
        <v>4397098.97</v>
      </c>
      <c r="D55" s="7">
        <v>5041149.06</v>
      </c>
      <c r="E55" s="7">
        <v>4312147.42</v>
      </c>
      <c r="F55" s="7">
        <v>4189044</v>
      </c>
      <c r="G55" s="14">
        <v>4768880.5</v>
      </c>
      <c r="H55" s="14">
        <v>5061330.97</v>
      </c>
      <c r="I55" s="14">
        <v>5575454.31</v>
      </c>
      <c r="J55" s="10">
        <v>5563384</v>
      </c>
    </row>
    <row r="56" spans="1:10" ht="22.5" customHeight="1">
      <c r="A56" s="1" t="s">
        <v>50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14"/>
      <c r="H56" s="14">
        <v>0</v>
      </c>
      <c r="I56" s="14">
        <v>0</v>
      </c>
      <c r="J56" s="10">
        <v>0</v>
      </c>
    </row>
    <row r="57" spans="1:10" ht="22.5" customHeight="1">
      <c r="A57" s="1" t="s">
        <v>51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14"/>
      <c r="H57" s="14">
        <v>0</v>
      </c>
      <c r="I57" s="14">
        <v>0</v>
      </c>
      <c r="J57" s="10">
        <v>0</v>
      </c>
    </row>
    <row r="58" spans="1:10" ht="22.5" customHeight="1">
      <c r="A58" s="1" t="s">
        <v>57</v>
      </c>
      <c r="B58" s="7">
        <f>3100000+4400000+4800000+4497608.45+1000000+1300000+3500000+13299996.38+1500000+6500000</f>
        <v>43897604.83</v>
      </c>
      <c r="C58" s="7">
        <v>0</v>
      </c>
      <c r="D58" s="7">
        <f>3948060.71+15000000+2772678.78</f>
        <v>21720739.490000002</v>
      </c>
      <c r="E58" s="7">
        <v>50000000</v>
      </c>
      <c r="F58" s="7">
        <v>0</v>
      </c>
      <c r="G58" s="14">
        <v>36218000</v>
      </c>
      <c r="H58" s="14">
        <v>10634000</v>
      </c>
      <c r="I58" s="14">
        <v>2595400</v>
      </c>
      <c r="J58" s="10">
        <v>220000</v>
      </c>
    </row>
    <row r="59" spans="1:10" ht="22.5" customHeight="1">
      <c r="A59" s="1" t="s">
        <v>66</v>
      </c>
      <c r="B59" s="7">
        <v>5133544</v>
      </c>
      <c r="C59" s="7">
        <v>3670107</v>
      </c>
      <c r="D59" s="7">
        <v>2004985.88</v>
      </c>
      <c r="E59" s="7">
        <v>0</v>
      </c>
      <c r="F59" s="7">
        <v>0</v>
      </c>
      <c r="G59" s="14">
        <v>0</v>
      </c>
      <c r="H59" s="14">
        <v>0</v>
      </c>
      <c r="I59" s="14">
        <v>0</v>
      </c>
      <c r="J59" s="10">
        <v>0</v>
      </c>
    </row>
    <row r="60" spans="1:10" ht="22.5" customHeight="1">
      <c r="A60" s="1" t="s">
        <v>65</v>
      </c>
      <c r="B60" s="7">
        <v>2997150</v>
      </c>
      <c r="C60" s="7">
        <v>3171147</v>
      </c>
      <c r="D60" s="7">
        <v>3214095.5</v>
      </c>
      <c r="E60" s="7">
        <v>3084480</v>
      </c>
      <c r="F60" s="7">
        <v>2383500</v>
      </c>
      <c r="G60" s="14">
        <v>1749720</v>
      </c>
      <c r="H60" s="14">
        <v>0</v>
      </c>
      <c r="I60" s="14">
        <v>0</v>
      </c>
      <c r="J60" s="10">
        <v>0</v>
      </c>
    </row>
    <row r="61" spans="1:10" ht="22.5" customHeight="1">
      <c r="A61" s="1" t="s">
        <v>67</v>
      </c>
      <c r="B61" s="7">
        <v>2763640.58</v>
      </c>
      <c r="C61" s="7">
        <v>0</v>
      </c>
      <c r="D61" s="7">
        <v>6458760</v>
      </c>
      <c r="E61" s="7">
        <v>221760</v>
      </c>
      <c r="F61" s="7">
        <v>0</v>
      </c>
      <c r="G61" s="14">
        <v>0</v>
      </c>
      <c r="H61" s="14">
        <v>0</v>
      </c>
      <c r="I61" s="14">
        <v>0</v>
      </c>
      <c r="J61" s="10">
        <v>0</v>
      </c>
    </row>
    <row r="62" spans="1:10" ht="22.5" customHeight="1">
      <c r="A62" s="1" t="s">
        <v>71</v>
      </c>
      <c r="B62" s="7">
        <v>1876000</v>
      </c>
      <c r="C62" s="7">
        <v>2004162</v>
      </c>
      <c r="D62" s="7">
        <v>1827440.01</v>
      </c>
      <c r="E62" s="7">
        <v>1695219.65</v>
      </c>
      <c r="F62" s="7">
        <v>1474342</v>
      </c>
      <c r="G62" s="14">
        <v>1184715.98</v>
      </c>
      <c r="H62" s="14">
        <v>542070.92</v>
      </c>
      <c r="I62" s="14">
        <v>0</v>
      </c>
      <c r="J62" s="10">
        <v>0</v>
      </c>
    </row>
    <row r="63" spans="1:10" ht="22.5" customHeight="1">
      <c r="A63" s="1" t="s">
        <v>70</v>
      </c>
      <c r="B63" s="7">
        <v>3138361</v>
      </c>
      <c r="C63" s="7">
        <v>0</v>
      </c>
      <c r="D63" s="7">
        <v>0</v>
      </c>
      <c r="E63" s="7">
        <v>0</v>
      </c>
      <c r="F63" s="7">
        <v>0</v>
      </c>
      <c r="G63" s="14">
        <v>0</v>
      </c>
      <c r="H63" s="14">
        <v>0</v>
      </c>
      <c r="I63" s="14">
        <v>0</v>
      </c>
      <c r="J63" s="10">
        <v>0</v>
      </c>
    </row>
    <row r="64" spans="1:10" ht="22.5" customHeight="1">
      <c r="A64" s="1" t="s">
        <v>69</v>
      </c>
      <c r="B64" s="7">
        <v>1618628.34</v>
      </c>
      <c r="C64" s="7">
        <v>0</v>
      </c>
      <c r="D64" s="7">
        <v>0</v>
      </c>
      <c r="E64" s="7">
        <v>0</v>
      </c>
      <c r="F64" s="7">
        <v>0</v>
      </c>
      <c r="G64" s="14">
        <v>0</v>
      </c>
      <c r="H64" s="14">
        <v>0</v>
      </c>
      <c r="I64" s="14">
        <v>0</v>
      </c>
      <c r="J64" s="10">
        <v>0</v>
      </c>
    </row>
    <row r="65" spans="1:10" ht="22.5" customHeight="1">
      <c r="A65" s="1" t="s">
        <v>68</v>
      </c>
      <c r="B65" s="7">
        <v>257384.02</v>
      </c>
      <c r="C65" s="7">
        <v>0</v>
      </c>
      <c r="D65" s="7">
        <v>0</v>
      </c>
      <c r="E65" s="7">
        <v>0</v>
      </c>
      <c r="F65" s="7">
        <v>0</v>
      </c>
      <c r="G65" s="14">
        <v>0</v>
      </c>
      <c r="H65" s="14">
        <v>0</v>
      </c>
      <c r="I65" s="14">
        <v>0</v>
      </c>
      <c r="J65" s="10">
        <v>0</v>
      </c>
    </row>
    <row r="66" spans="1:10" ht="22.5" customHeight="1">
      <c r="A66" s="1" t="s">
        <v>72</v>
      </c>
      <c r="B66" s="7">
        <v>102562606.51</v>
      </c>
      <c r="C66" s="7">
        <v>239571124.66</v>
      </c>
      <c r="D66" s="7">
        <v>134020636.46</v>
      </c>
      <c r="E66" s="7">
        <v>208551949.76</v>
      </c>
      <c r="F66" s="7">
        <v>158967259.34</v>
      </c>
      <c r="G66" s="14">
        <v>191328773</v>
      </c>
      <c r="H66" s="14">
        <v>186852262.01000002</v>
      </c>
      <c r="I66" s="14">
        <v>90500167.3</v>
      </c>
      <c r="J66" s="10">
        <v>0</v>
      </c>
    </row>
    <row r="67" spans="1:10" ht="22.5" customHeight="1">
      <c r="A67" s="1" t="s">
        <v>73</v>
      </c>
      <c r="B67" s="7">
        <v>9926381.24</v>
      </c>
      <c r="C67" s="7">
        <v>0</v>
      </c>
      <c r="D67" s="7">
        <v>0</v>
      </c>
      <c r="E67" s="7">
        <v>0</v>
      </c>
      <c r="F67" s="7">
        <v>0</v>
      </c>
      <c r="G67" s="14">
        <v>0</v>
      </c>
      <c r="H67" s="14">
        <v>0</v>
      </c>
      <c r="I67" s="14">
        <v>0</v>
      </c>
      <c r="J67" s="10">
        <v>0</v>
      </c>
    </row>
    <row r="68" spans="1:10" ht="22.5" customHeight="1">
      <c r="A68" s="1" t="s">
        <v>74</v>
      </c>
      <c r="B68" s="7">
        <v>1644410.9</v>
      </c>
      <c r="C68" s="7">
        <v>0</v>
      </c>
      <c r="D68" s="7">
        <v>0</v>
      </c>
      <c r="E68" s="7">
        <v>0</v>
      </c>
      <c r="F68" s="7">
        <v>0</v>
      </c>
      <c r="G68" s="14">
        <v>0</v>
      </c>
      <c r="H68" s="14">
        <v>0</v>
      </c>
      <c r="I68" s="14">
        <v>0</v>
      </c>
      <c r="J68" s="10">
        <v>0</v>
      </c>
    </row>
    <row r="69" spans="1:10" ht="22.5" customHeight="1">
      <c r="A69" s="1" t="s">
        <v>76</v>
      </c>
      <c r="B69" s="7">
        <v>0</v>
      </c>
      <c r="C69" s="7">
        <v>14833881</v>
      </c>
      <c r="D69" s="7">
        <v>0</v>
      </c>
      <c r="E69" s="7">
        <v>0</v>
      </c>
      <c r="F69" s="7">
        <v>0</v>
      </c>
      <c r="G69" s="14">
        <v>0</v>
      </c>
      <c r="H69" s="14">
        <v>0</v>
      </c>
      <c r="I69" s="14">
        <v>0</v>
      </c>
      <c r="J69" s="10">
        <v>0</v>
      </c>
    </row>
    <row r="70" spans="1:10" ht="22.5" customHeight="1">
      <c r="A70" s="1" t="s">
        <v>77</v>
      </c>
      <c r="B70" s="7">
        <v>2675000</v>
      </c>
      <c r="C70" s="7">
        <v>0</v>
      </c>
      <c r="D70" s="7">
        <v>0</v>
      </c>
      <c r="E70" s="7">
        <v>0</v>
      </c>
      <c r="F70" s="7">
        <v>0</v>
      </c>
      <c r="G70" s="14"/>
      <c r="H70" s="14">
        <v>0</v>
      </c>
      <c r="I70" s="14">
        <v>0</v>
      </c>
      <c r="J70" s="10">
        <v>0</v>
      </c>
    </row>
    <row r="71" spans="1:10" ht="22.5" customHeight="1">
      <c r="A71" s="1" t="s">
        <v>79</v>
      </c>
      <c r="B71" s="7">
        <v>1706393.02</v>
      </c>
      <c r="C71" s="7">
        <v>2986187.82</v>
      </c>
      <c r="D71" s="7">
        <v>25552241.24</v>
      </c>
      <c r="E71" s="7">
        <v>4795465.28</v>
      </c>
      <c r="F71" s="7">
        <v>29048442.69</v>
      </c>
      <c r="G71" s="14">
        <v>16056956</v>
      </c>
      <c r="H71" s="14">
        <v>16592080</v>
      </c>
      <c r="I71" s="14">
        <v>18087138.4</v>
      </c>
      <c r="J71" s="10">
        <v>18581340</v>
      </c>
    </row>
    <row r="72" spans="1:10" ht="22.5" customHeight="1">
      <c r="A72" s="1" t="s">
        <v>80</v>
      </c>
      <c r="B72" s="7">
        <v>135447</v>
      </c>
      <c r="C72" s="7">
        <v>0</v>
      </c>
      <c r="D72" s="7">
        <v>0</v>
      </c>
      <c r="E72" s="7">
        <v>0</v>
      </c>
      <c r="F72" s="7">
        <v>0</v>
      </c>
      <c r="G72" s="14">
        <v>0</v>
      </c>
      <c r="H72" s="14">
        <v>0</v>
      </c>
      <c r="I72" s="14">
        <v>0</v>
      </c>
      <c r="J72" s="10">
        <v>0</v>
      </c>
    </row>
    <row r="73" spans="1:10" ht="22.5" customHeight="1">
      <c r="A73" s="1" t="s">
        <v>124</v>
      </c>
      <c r="B73" s="7">
        <v>4887034.66</v>
      </c>
      <c r="C73" s="7">
        <v>0</v>
      </c>
      <c r="D73" s="7">
        <v>5120745.29</v>
      </c>
      <c r="E73" s="7">
        <v>10237025.65</v>
      </c>
      <c r="F73" s="7">
        <v>8866876.65</v>
      </c>
      <c r="G73" s="14">
        <v>10435264.28</v>
      </c>
      <c r="H73" s="14">
        <v>8274957.65</v>
      </c>
      <c r="I73" s="14">
        <v>0</v>
      </c>
      <c r="J73" s="10">
        <v>0</v>
      </c>
    </row>
    <row r="74" spans="1:10" ht="22.5" customHeight="1">
      <c r="A74" s="1" t="s">
        <v>85</v>
      </c>
      <c r="B74" s="7">
        <v>0</v>
      </c>
      <c r="C74" s="7">
        <v>10765369</v>
      </c>
      <c r="D74" s="7">
        <v>3458760.13</v>
      </c>
      <c r="E74" s="7">
        <v>0</v>
      </c>
      <c r="F74" s="7">
        <v>0</v>
      </c>
      <c r="G74" s="14">
        <v>10245485.54</v>
      </c>
      <c r="H74" s="14">
        <v>3928118.32</v>
      </c>
      <c r="I74" s="14">
        <v>2041337</v>
      </c>
      <c r="J74" s="10">
        <v>1940587</v>
      </c>
    </row>
    <row r="75" spans="1:10" ht="22.5" customHeight="1">
      <c r="A75" s="1" t="s">
        <v>86</v>
      </c>
      <c r="B75" s="7">
        <v>0</v>
      </c>
      <c r="C75" s="7">
        <v>10500363</v>
      </c>
      <c r="D75" s="7">
        <v>13384926.79</v>
      </c>
      <c r="E75" s="7">
        <v>12507531.94</v>
      </c>
      <c r="F75" s="7">
        <v>5807796.7</v>
      </c>
      <c r="G75" s="14">
        <v>8946392.26</v>
      </c>
      <c r="H75" s="14">
        <v>8452058.870000001</v>
      </c>
      <c r="I75" s="14">
        <v>0</v>
      </c>
      <c r="J75" s="10">
        <v>0</v>
      </c>
    </row>
    <row r="76" spans="1:10" ht="22.5" customHeight="1">
      <c r="A76" s="1" t="s">
        <v>87</v>
      </c>
      <c r="B76" s="7">
        <v>0</v>
      </c>
      <c r="C76" s="7">
        <v>2275000</v>
      </c>
      <c r="D76" s="7">
        <v>2131456.5</v>
      </c>
      <c r="E76" s="7">
        <f>1899930+2800000</f>
        <v>4699930</v>
      </c>
      <c r="F76" s="7">
        <v>0</v>
      </c>
      <c r="G76" s="14">
        <v>824984</v>
      </c>
      <c r="H76" s="14">
        <v>0</v>
      </c>
      <c r="I76" s="14">
        <v>0</v>
      </c>
      <c r="J76" s="10">
        <v>0</v>
      </c>
    </row>
    <row r="77" spans="1:10" ht="22.5" customHeight="1">
      <c r="A77" s="1" t="s">
        <v>88</v>
      </c>
      <c r="B77" s="7">
        <v>0</v>
      </c>
      <c r="C77" s="7">
        <v>22596927</v>
      </c>
      <c r="D77" s="7">
        <v>10916125</v>
      </c>
      <c r="E77" s="7">
        <v>6475055</v>
      </c>
      <c r="F77" s="7">
        <v>8679179.17</v>
      </c>
      <c r="G77" s="14">
        <v>4589394.81</v>
      </c>
      <c r="H77" s="14">
        <v>2010560.9900000002</v>
      </c>
      <c r="I77" s="14">
        <v>6000000</v>
      </c>
      <c r="J77" s="10">
        <v>0</v>
      </c>
    </row>
    <row r="78" spans="1:10" ht="22.5" customHeight="1">
      <c r="A78" s="1" t="s">
        <v>99</v>
      </c>
      <c r="B78" s="7">
        <v>0</v>
      </c>
      <c r="C78" s="7">
        <v>0</v>
      </c>
      <c r="D78" s="7">
        <v>2288851</v>
      </c>
      <c r="E78" s="7">
        <v>118293.17</v>
      </c>
      <c r="F78" s="7">
        <v>4215974.74</v>
      </c>
      <c r="G78" s="14">
        <v>12369689.67</v>
      </c>
      <c r="H78" s="14">
        <v>3248346.47</v>
      </c>
      <c r="I78" s="14">
        <v>2741618</v>
      </c>
      <c r="J78" s="10">
        <v>954571</v>
      </c>
    </row>
    <row r="79" spans="1:10" ht="22.5" customHeight="1">
      <c r="A79" s="1" t="s">
        <v>100</v>
      </c>
      <c r="B79" s="7">
        <v>0</v>
      </c>
      <c r="C79" s="7">
        <v>0</v>
      </c>
      <c r="D79" s="7">
        <v>178561.93</v>
      </c>
      <c r="E79" s="8">
        <v>332444.17</v>
      </c>
      <c r="F79" s="8">
        <v>1948042.27</v>
      </c>
      <c r="G79" s="13">
        <v>1010021.3</v>
      </c>
      <c r="H79" s="13">
        <v>1490425.54</v>
      </c>
      <c r="I79" s="13">
        <v>633095.1</v>
      </c>
      <c r="J79" s="9">
        <v>0</v>
      </c>
    </row>
    <row r="80" spans="1:10" ht="22.5" customHeight="1">
      <c r="A80" s="1" t="s">
        <v>101</v>
      </c>
      <c r="B80" s="7">
        <v>0</v>
      </c>
      <c r="C80" s="7">
        <v>0</v>
      </c>
      <c r="D80" s="7">
        <v>1000000</v>
      </c>
      <c r="E80" s="7">
        <v>0</v>
      </c>
      <c r="F80" s="7">
        <v>0</v>
      </c>
      <c r="G80" s="14">
        <v>0</v>
      </c>
      <c r="H80" s="14">
        <v>0</v>
      </c>
      <c r="I80" s="14">
        <v>0</v>
      </c>
      <c r="J80" s="10">
        <v>0</v>
      </c>
    </row>
    <row r="81" spans="1:10" ht="22.5" customHeight="1">
      <c r="A81" s="1" t="s">
        <v>102</v>
      </c>
      <c r="B81" s="7">
        <v>0</v>
      </c>
      <c r="C81" s="7">
        <v>0</v>
      </c>
      <c r="D81" s="7">
        <v>3293672.91</v>
      </c>
      <c r="E81" s="7">
        <v>0</v>
      </c>
      <c r="F81" s="7">
        <v>0</v>
      </c>
      <c r="G81" s="14">
        <v>0</v>
      </c>
      <c r="H81" s="14">
        <v>0</v>
      </c>
      <c r="I81" s="14">
        <v>0</v>
      </c>
      <c r="J81" s="10">
        <v>0</v>
      </c>
    </row>
    <row r="82" spans="1:10" ht="22.5" customHeight="1">
      <c r="A82" s="1" t="s">
        <v>104</v>
      </c>
      <c r="B82" s="7">
        <v>0</v>
      </c>
      <c r="C82" s="7">
        <v>0</v>
      </c>
      <c r="D82" s="7">
        <v>729922</v>
      </c>
      <c r="E82" s="7">
        <v>2700000</v>
      </c>
      <c r="F82" s="7">
        <v>5219163.4</v>
      </c>
      <c r="G82" s="14">
        <v>927387.77</v>
      </c>
      <c r="H82" s="14">
        <v>747753</v>
      </c>
      <c r="I82" s="14">
        <v>0</v>
      </c>
      <c r="J82" s="10">
        <v>0</v>
      </c>
    </row>
    <row r="83" spans="1:10" ht="22.5" customHeight="1">
      <c r="A83" s="1" t="s">
        <v>116</v>
      </c>
      <c r="B83" s="7">
        <v>0</v>
      </c>
      <c r="C83" s="7">
        <v>0</v>
      </c>
      <c r="D83" s="7">
        <v>0</v>
      </c>
      <c r="E83" s="7">
        <v>10805832.95</v>
      </c>
      <c r="F83" s="7">
        <v>9173859.25</v>
      </c>
      <c r="G83" s="14">
        <v>11370302.74</v>
      </c>
      <c r="H83" s="14">
        <v>9404933</v>
      </c>
      <c r="I83" s="14">
        <v>10206893.13</v>
      </c>
      <c r="J83" s="10">
        <v>9514962.09</v>
      </c>
    </row>
    <row r="84" spans="1:10" ht="22.5" customHeight="1">
      <c r="A84" s="1" t="s">
        <v>128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14">
        <v>4158700.93</v>
      </c>
      <c r="H84" s="14">
        <v>60860514.93</v>
      </c>
      <c r="I84" s="14">
        <v>65901850</v>
      </c>
      <c r="J84" s="10">
        <v>54496559</v>
      </c>
    </row>
    <row r="85" spans="1:10" ht="22.5" customHeight="1">
      <c r="A85" s="1" t="s">
        <v>160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14">
        <v>0</v>
      </c>
      <c r="H85" s="14">
        <v>0</v>
      </c>
      <c r="I85" s="14">
        <v>859748.89</v>
      </c>
      <c r="J85" s="10">
        <v>1011821.2</v>
      </c>
    </row>
    <row r="86" spans="1:10" ht="22.5" customHeight="1">
      <c r="A86" s="1" t="s">
        <v>161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14">
        <v>0</v>
      </c>
      <c r="H86" s="14">
        <v>0</v>
      </c>
      <c r="I86" s="14">
        <v>2397506.44</v>
      </c>
      <c r="J86" s="10">
        <v>0</v>
      </c>
    </row>
    <row r="87" spans="1:10" ht="22.5" customHeight="1">
      <c r="A87" s="1" t="s">
        <v>162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14">
        <v>0</v>
      </c>
      <c r="H87" s="14">
        <v>0</v>
      </c>
      <c r="I87" s="14">
        <v>6660765.37</v>
      </c>
      <c r="J87" s="10">
        <v>0</v>
      </c>
    </row>
    <row r="88" spans="1:10" ht="22.5" customHeight="1">
      <c r="A88" s="1" t="s">
        <v>163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14">
        <v>0</v>
      </c>
      <c r="H88" s="14">
        <v>0</v>
      </c>
      <c r="I88" s="14">
        <v>3038887.3</v>
      </c>
      <c r="J88" s="10">
        <v>0</v>
      </c>
    </row>
    <row r="89" spans="1:10" ht="22.5" customHeight="1">
      <c r="A89" s="1" t="s">
        <v>164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14">
        <v>0</v>
      </c>
      <c r="H89" s="14">
        <v>0</v>
      </c>
      <c r="I89" s="14">
        <v>9967761.99</v>
      </c>
      <c r="J89" s="10">
        <v>3229132.42</v>
      </c>
    </row>
    <row r="90" spans="1:10" ht="22.5" customHeight="1">
      <c r="A90" s="1" t="s">
        <v>165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14">
        <v>0</v>
      </c>
      <c r="H90" s="14">
        <v>0</v>
      </c>
      <c r="I90" s="14">
        <v>440080.99</v>
      </c>
      <c r="J90" s="10">
        <v>0</v>
      </c>
    </row>
    <row r="91" spans="1:10" ht="30" customHeight="1">
      <c r="A91" s="1" t="s">
        <v>114</v>
      </c>
      <c r="B91" s="7">
        <v>57414925</v>
      </c>
      <c r="C91" s="7">
        <v>45436253</v>
      </c>
      <c r="D91" s="7">
        <v>40650175</v>
      </c>
      <c r="E91" s="7">
        <v>39489913.3</v>
      </c>
      <c r="F91" s="7">
        <v>36072954</v>
      </c>
      <c r="G91" s="14">
        <v>45244277</v>
      </c>
      <c r="H91" s="14">
        <v>33332124</v>
      </c>
      <c r="I91" s="14">
        <v>33490069</v>
      </c>
      <c r="J91" s="10">
        <v>0</v>
      </c>
    </row>
    <row r="92" spans="1:10" ht="30" customHeight="1">
      <c r="A92" s="1" t="s">
        <v>61</v>
      </c>
      <c r="B92" s="7">
        <v>54258787.74</v>
      </c>
      <c r="C92" s="7">
        <v>58434090</v>
      </c>
      <c r="D92" s="7">
        <v>34725600</v>
      </c>
      <c r="E92" s="7">
        <v>0</v>
      </c>
      <c r="F92" s="7">
        <v>0</v>
      </c>
      <c r="G92" s="14">
        <v>0</v>
      </c>
      <c r="H92" s="14">
        <v>0</v>
      </c>
      <c r="I92" s="14">
        <v>0</v>
      </c>
      <c r="J92" s="10">
        <v>0</v>
      </c>
    </row>
    <row r="93" spans="1:10" ht="30" customHeight="1">
      <c r="A93" s="1" t="s">
        <v>63</v>
      </c>
      <c r="B93" s="7">
        <v>6400000</v>
      </c>
      <c r="C93" s="7">
        <v>1500000</v>
      </c>
      <c r="D93" s="7">
        <v>6000000</v>
      </c>
      <c r="E93" s="7">
        <v>0</v>
      </c>
      <c r="F93" s="7">
        <v>0</v>
      </c>
      <c r="G93" s="14">
        <v>0</v>
      </c>
      <c r="H93" s="14">
        <v>0</v>
      </c>
      <c r="I93" s="14">
        <v>0</v>
      </c>
      <c r="J93" s="10">
        <v>0</v>
      </c>
    </row>
    <row r="94" spans="1:10" ht="21" customHeight="1">
      <c r="A94" s="1" t="s">
        <v>175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559624.55</v>
      </c>
      <c r="J94" s="10">
        <v>0</v>
      </c>
    </row>
    <row r="95" spans="1:10" ht="30" customHeight="1">
      <c r="A95" s="1" t="s">
        <v>64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14">
        <v>0</v>
      </c>
      <c r="H95" s="14">
        <v>0</v>
      </c>
      <c r="I95" s="14">
        <v>0</v>
      </c>
      <c r="J95" s="10">
        <v>0</v>
      </c>
    </row>
    <row r="96" spans="1:10" ht="30" customHeight="1">
      <c r="A96" s="1" t="s">
        <v>62</v>
      </c>
      <c r="B96" s="7">
        <v>26649214</v>
      </c>
      <c r="C96" s="7">
        <v>26754408.8</v>
      </c>
      <c r="D96" s="7">
        <v>18271469.58</v>
      </c>
      <c r="E96" s="7">
        <v>14918684.81</v>
      </c>
      <c r="F96" s="7">
        <v>0</v>
      </c>
      <c r="G96" s="14">
        <v>5340000</v>
      </c>
      <c r="H96" s="14">
        <v>0</v>
      </c>
      <c r="I96" s="14">
        <v>0</v>
      </c>
      <c r="J96" s="10">
        <v>0</v>
      </c>
    </row>
    <row r="97" spans="1:10" ht="30" customHeight="1">
      <c r="A97" s="1" t="s">
        <v>134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14">
        <v>3000000</v>
      </c>
      <c r="H97" s="14">
        <v>5091118.8</v>
      </c>
      <c r="I97" s="14">
        <v>0</v>
      </c>
      <c r="J97" s="10">
        <v>0</v>
      </c>
    </row>
    <row r="98" spans="1:10" ht="18.75" customHeight="1">
      <c r="A98" s="1" t="s">
        <v>135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14">
        <v>1430000</v>
      </c>
      <c r="H98" s="14">
        <v>877830</v>
      </c>
      <c r="I98" s="14">
        <v>0</v>
      </c>
      <c r="J98" s="10">
        <v>0</v>
      </c>
    </row>
    <row r="99" spans="1:10" ht="19.5" customHeight="1">
      <c r="A99" s="1" t="s">
        <v>3</v>
      </c>
      <c r="B99" s="7">
        <v>1076300</v>
      </c>
      <c r="C99" s="8">
        <v>1554200</v>
      </c>
      <c r="D99" s="8">
        <v>1385600</v>
      </c>
      <c r="E99" s="8">
        <v>977150</v>
      </c>
      <c r="F99" s="8">
        <v>1264800</v>
      </c>
      <c r="G99" s="13">
        <v>0</v>
      </c>
      <c r="H99" s="13">
        <v>227000</v>
      </c>
      <c r="I99" s="13">
        <v>1170700</v>
      </c>
      <c r="J99" s="9">
        <v>64550</v>
      </c>
    </row>
    <row r="100" spans="1:10" ht="19.5" customHeight="1">
      <c r="A100" s="1" t="s">
        <v>4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14">
        <v>0</v>
      </c>
      <c r="H100" s="14">
        <v>0</v>
      </c>
      <c r="I100" s="14">
        <v>0</v>
      </c>
      <c r="J100" s="10">
        <v>0</v>
      </c>
    </row>
    <row r="101" spans="1:10" ht="19.5" customHeight="1">
      <c r="A101" s="1" t="s">
        <v>75</v>
      </c>
      <c r="B101" s="7">
        <v>6973135</v>
      </c>
      <c r="C101" s="7">
        <v>19913959.5</v>
      </c>
      <c r="D101" s="7">
        <f>19087602.97+10803558</f>
        <v>29891160.97</v>
      </c>
      <c r="E101" s="7">
        <v>24799658.35</v>
      </c>
      <c r="F101" s="7">
        <v>2167777.85</v>
      </c>
      <c r="G101" s="14">
        <v>0</v>
      </c>
      <c r="H101" s="14">
        <v>0</v>
      </c>
      <c r="I101" s="14">
        <v>0</v>
      </c>
      <c r="J101" s="10">
        <v>0</v>
      </c>
    </row>
    <row r="102" spans="1:10" s="4" customFormat="1" ht="19.5" customHeight="1">
      <c r="A102" s="2" t="s">
        <v>24</v>
      </c>
      <c r="B102" s="11">
        <v>0</v>
      </c>
      <c r="C102" s="11">
        <v>3086000</v>
      </c>
      <c r="D102" s="11">
        <v>0</v>
      </c>
      <c r="E102" s="11">
        <v>1322966</v>
      </c>
      <c r="F102" s="11">
        <v>1284911</v>
      </c>
      <c r="G102" s="15">
        <v>1070000</v>
      </c>
      <c r="H102" s="15">
        <v>963464</v>
      </c>
      <c r="I102" s="15">
        <v>0</v>
      </c>
      <c r="J102" s="12">
        <v>981331</v>
      </c>
    </row>
    <row r="103" spans="1:10" s="4" customFormat="1" ht="19.5" customHeight="1">
      <c r="A103" s="2" t="s">
        <v>190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5">
        <v>0</v>
      </c>
      <c r="H103" s="15">
        <v>7700000</v>
      </c>
      <c r="I103" s="15">
        <v>18000000</v>
      </c>
      <c r="J103" s="12">
        <v>18185000</v>
      </c>
    </row>
    <row r="104" spans="1:10" ht="36.75" customHeight="1">
      <c r="A104" s="1" t="s">
        <v>21</v>
      </c>
      <c r="B104" s="7">
        <v>50000000</v>
      </c>
      <c r="C104" s="8">
        <v>57703117</v>
      </c>
      <c r="D104" s="8">
        <v>59605358</v>
      </c>
      <c r="E104" s="8">
        <v>59605357.98</v>
      </c>
      <c r="F104" s="8">
        <v>0</v>
      </c>
      <c r="G104" s="13">
        <v>0</v>
      </c>
      <c r="H104" s="13">
        <v>45186767.32</v>
      </c>
      <c r="I104" s="13">
        <v>48367154</v>
      </c>
      <c r="J104" s="9">
        <v>0</v>
      </c>
    </row>
    <row r="105" spans="1:10" ht="36.75" customHeight="1">
      <c r="A105" s="1" t="s">
        <v>47</v>
      </c>
      <c r="B105" s="7">
        <v>20694859.5</v>
      </c>
      <c r="C105" s="7">
        <v>23883158</v>
      </c>
      <c r="D105" s="7">
        <v>24670489.8</v>
      </c>
      <c r="E105" s="7">
        <v>24670489.81</v>
      </c>
      <c r="F105" s="7">
        <v>0</v>
      </c>
      <c r="G105" s="14">
        <v>0</v>
      </c>
      <c r="H105" s="14">
        <v>0</v>
      </c>
      <c r="I105" s="14">
        <v>0</v>
      </c>
      <c r="J105" s="10">
        <v>0</v>
      </c>
    </row>
    <row r="106" spans="1:10" ht="19.5" customHeight="1">
      <c r="A106" s="1" t="s">
        <v>18</v>
      </c>
      <c r="B106" s="7">
        <v>5356679</v>
      </c>
      <c r="C106" s="8">
        <v>5771046</v>
      </c>
      <c r="D106" s="8">
        <v>5966924</v>
      </c>
      <c r="E106" s="8">
        <v>5622544</v>
      </c>
      <c r="F106" s="8">
        <v>0</v>
      </c>
      <c r="G106" s="13">
        <v>0</v>
      </c>
      <c r="H106" s="13">
        <v>0</v>
      </c>
      <c r="I106" s="13">
        <v>0</v>
      </c>
      <c r="J106" s="9">
        <v>0</v>
      </c>
    </row>
    <row r="107" spans="1:10" ht="19.5" customHeight="1">
      <c r="A107" s="1" t="s">
        <v>46</v>
      </c>
      <c r="B107" s="7">
        <f>64387895+10584511.9+101415082+41098817</f>
        <v>217486305.9</v>
      </c>
      <c r="C107" s="7">
        <v>0</v>
      </c>
      <c r="D107" s="7">
        <v>163359312.65</v>
      </c>
      <c r="E107" s="7">
        <v>113881540.88</v>
      </c>
      <c r="F107" s="7">
        <v>6294677.51</v>
      </c>
      <c r="G107" s="14">
        <v>38155728.76</v>
      </c>
      <c r="H107" s="14">
        <v>0</v>
      </c>
      <c r="I107" s="14">
        <v>0</v>
      </c>
      <c r="J107" s="10">
        <v>0</v>
      </c>
    </row>
    <row r="108" spans="1:10" ht="19.5" customHeight="1">
      <c r="A108" s="1" t="s">
        <v>19</v>
      </c>
      <c r="B108" s="7">
        <v>59500000</v>
      </c>
      <c r="C108" s="8">
        <v>52447579.92</v>
      </c>
      <c r="D108" s="8">
        <v>58460624.86</v>
      </c>
      <c r="E108" s="8">
        <v>0</v>
      </c>
      <c r="F108" s="8">
        <v>0</v>
      </c>
      <c r="G108" s="13">
        <v>0</v>
      </c>
      <c r="H108" s="13">
        <v>0</v>
      </c>
      <c r="I108" s="13">
        <v>0</v>
      </c>
      <c r="J108" s="9">
        <v>0</v>
      </c>
    </row>
    <row r="109" spans="1:10" ht="19.5" customHeight="1">
      <c r="A109" s="1" t="s">
        <v>20</v>
      </c>
      <c r="B109" s="7">
        <v>278439559</v>
      </c>
      <c r="C109" s="7">
        <v>0</v>
      </c>
      <c r="D109" s="7">
        <v>0</v>
      </c>
      <c r="E109" s="7">
        <v>0</v>
      </c>
      <c r="F109" s="7">
        <v>0</v>
      </c>
      <c r="G109" s="14">
        <v>0</v>
      </c>
      <c r="H109" s="14">
        <v>0</v>
      </c>
      <c r="I109" s="14">
        <v>0</v>
      </c>
      <c r="J109" s="10">
        <v>0</v>
      </c>
    </row>
    <row r="110" spans="1:10" ht="19.5" customHeight="1">
      <c r="A110" s="1" t="s">
        <v>28</v>
      </c>
      <c r="B110" s="7">
        <v>0</v>
      </c>
      <c r="C110" s="7">
        <v>393245365</v>
      </c>
      <c r="D110" s="7">
        <v>246317159.52</v>
      </c>
      <c r="E110" s="7">
        <v>269682555.02</v>
      </c>
      <c r="F110" s="7">
        <v>53709843.77</v>
      </c>
      <c r="G110" s="14">
        <v>248383618.01</v>
      </c>
      <c r="H110" s="14">
        <v>0</v>
      </c>
      <c r="I110" s="14">
        <v>0</v>
      </c>
      <c r="J110" s="10">
        <v>0</v>
      </c>
    </row>
    <row r="111" spans="1:10" ht="19.5" customHeight="1">
      <c r="A111" s="1" t="s">
        <v>49</v>
      </c>
      <c r="B111" s="7">
        <v>1670940</v>
      </c>
      <c r="C111" s="7">
        <v>1670939.94</v>
      </c>
      <c r="D111" s="7">
        <v>2506410</v>
      </c>
      <c r="E111" s="7">
        <v>5158106.73</v>
      </c>
      <c r="F111" s="7">
        <v>3319155.52</v>
      </c>
      <c r="G111" s="14">
        <v>3941047.76</v>
      </c>
      <c r="H111" s="14">
        <v>0</v>
      </c>
      <c r="I111" s="14">
        <v>1061640</v>
      </c>
      <c r="J111" s="10">
        <v>0</v>
      </c>
    </row>
    <row r="112" spans="1:10" ht="19.5" customHeight="1">
      <c r="A112" s="1" t="s">
        <v>176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14">
        <v>0</v>
      </c>
      <c r="H112" s="14">
        <v>0</v>
      </c>
      <c r="I112" s="14">
        <v>78411797</v>
      </c>
      <c r="J112" s="10">
        <v>72656715.9</v>
      </c>
    </row>
    <row r="113" spans="1:10" ht="19.5" customHeight="1">
      <c r="A113" s="1" t="s">
        <v>6</v>
      </c>
      <c r="B113" s="7">
        <v>0</v>
      </c>
      <c r="C113" s="7">
        <v>0</v>
      </c>
      <c r="D113" s="7">
        <v>12557778</v>
      </c>
      <c r="E113" s="7">
        <v>0</v>
      </c>
      <c r="F113" s="7">
        <v>26108453</v>
      </c>
      <c r="G113" s="14">
        <v>77634946.25</v>
      </c>
      <c r="H113" s="14">
        <v>30611016.82</v>
      </c>
      <c r="I113" s="14">
        <v>0</v>
      </c>
      <c r="J113" s="10">
        <v>0</v>
      </c>
    </row>
    <row r="114" spans="1:10" ht="19.5" customHeight="1">
      <c r="A114" s="1" t="s">
        <v>39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14">
        <v>0</v>
      </c>
      <c r="H114" s="14">
        <v>341444912</v>
      </c>
      <c r="I114" s="14">
        <v>715364665</v>
      </c>
      <c r="J114" s="10">
        <v>60959001</v>
      </c>
    </row>
    <row r="115" spans="1:10" ht="19.5" customHeight="1">
      <c r="A115" s="1" t="s">
        <v>48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14">
        <v>0</v>
      </c>
      <c r="H115" s="14">
        <v>0</v>
      </c>
      <c r="I115" s="14">
        <v>0</v>
      </c>
      <c r="J115" s="10">
        <v>0</v>
      </c>
    </row>
    <row r="116" spans="1:10" ht="19.5" customHeight="1">
      <c r="A116" s="5" t="s">
        <v>95</v>
      </c>
      <c r="B116" s="8">
        <v>0</v>
      </c>
      <c r="C116" s="8">
        <f>110000000+62508214.32+60000000+99331769.83+25031771.14+22344636.39+805000000</f>
        <v>1184216391.6799998</v>
      </c>
      <c r="D116" s="8">
        <v>1828704648.72</v>
      </c>
      <c r="E116" s="8">
        <v>0</v>
      </c>
      <c r="F116" s="8">
        <v>0</v>
      </c>
      <c r="G116" s="13"/>
      <c r="H116" s="13">
        <v>0</v>
      </c>
      <c r="I116" s="13">
        <v>0</v>
      </c>
      <c r="J116" s="9">
        <v>0</v>
      </c>
    </row>
    <row r="117" spans="1:10" ht="36.75" customHeight="1">
      <c r="A117" s="5" t="s">
        <v>53</v>
      </c>
      <c r="B117" s="8">
        <v>300000000</v>
      </c>
      <c r="C117" s="8">
        <v>0</v>
      </c>
      <c r="D117" s="8">
        <v>0</v>
      </c>
      <c r="E117" s="8">
        <v>0</v>
      </c>
      <c r="F117" s="8">
        <v>0</v>
      </c>
      <c r="G117" s="13"/>
      <c r="H117" s="13">
        <v>0</v>
      </c>
      <c r="I117" s="13">
        <v>0</v>
      </c>
      <c r="J117" s="9">
        <v>0</v>
      </c>
    </row>
    <row r="118" spans="1:10" ht="36.75" customHeight="1">
      <c r="A118" s="1" t="s">
        <v>56</v>
      </c>
      <c r="B118" s="7">
        <v>6796187</v>
      </c>
      <c r="C118" s="7">
        <v>6796187</v>
      </c>
      <c r="D118" s="7">
        <v>8155424</v>
      </c>
      <c r="E118" s="7">
        <v>8147268.58</v>
      </c>
      <c r="F118" s="7">
        <v>6008957.3</v>
      </c>
      <c r="G118" s="14">
        <v>6721428.94</v>
      </c>
      <c r="H118" s="14">
        <v>5443919.84</v>
      </c>
      <c r="I118" s="14">
        <v>4619715.92</v>
      </c>
      <c r="J118" s="10">
        <v>0</v>
      </c>
    </row>
    <row r="119" spans="1:10" ht="19.5" customHeight="1">
      <c r="A119" s="1" t="s">
        <v>58</v>
      </c>
      <c r="B119" s="7">
        <v>1500000</v>
      </c>
      <c r="C119" s="7">
        <v>1817400</v>
      </c>
      <c r="D119" s="7">
        <v>1817400</v>
      </c>
      <c r="E119" s="7">
        <v>735000</v>
      </c>
      <c r="F119" s="7">
        <v>1080000</v>
      </c>
      <c r="G119" s="14">
        <v>958500</v>
      </c>
      <c r="H119" s="14">
        <v>1066850</v>
      </c>
      <c r="I119" s="14">
        <v>0</v>
      </c>
      <c r="J119" s="10">
        <v>1060030</v>
      </c>
    </row>
    <row r="120" spans="1:10" ht="19.5" customHeight="1">
      <c r="A120" s="1" t="s">
        <v>96</v>
      </c>
      <c r="B120" s="7"/>
      <c r="C120" s="7">
        <v>39940025</v>
      </c>
      <c r="D120" s="7">
        <v>30949021</v>
      </c>
      <c r="E120" s="7">
        <v>0</v>
      </c>
      <c r="F120" s="7">
        <v>0</v>
      </c>
      <c r="G120" s="14">
        <v>0</v>
      </c>
      <c r="H120" s="14">
        <v>0</v>
      </c>
      <c r="I120" s="14">
        <v>0</v>
      </c>
      <c r="J120" s="10">
        <v>0</v>
      </c>
    </row>
    <row r="121" spans="1:10" ht="19.5" customHeight="1">
      <c r="A121" s="1" t="s">
        <v>97</v>
      </c>
      <c r="B121" s="7"/>
      <c r="C121" s="7">
        <v>18381600</v>
      </c>
      <c r="D121" s="7">
        <v>28899072</v>
      </c>
      <c r="E121" s="7">
        <v>0</v>
      </c>
      <c r="F121" s="7">
        <v>0</v>
      </c>
      <c r="G121" s="14">
        <v>40900000</v>
      </c>
      <c r="H121" s="14">
        <v>11348154.63</v>
      </c>
      <c r="I121" s="14">
        <v>10300000</v>
      </c>
      <c r="J121" s="10">
        <v>1397810</v>
      </c>
    </row>
    <row r="122" spans="1:10" ht="19.5" customHeight="1">
      <c r="A122" s="5" t="s">
        <v>118</v>
      </c>
      <c r="B122" s="8">
        <v>0</v>
      </c>
      <c r="C122" s="8">
        <v>0</v>
      </c>
      <c r="D122" s="8">
        <v>0</v>
      </c>
      <c r="E122" s="8">
        <v>1021000000</v>
      </c>
      <c r="F122" s="8">
        <v>924500000</v>
      </c>
      <c r="G122" s="13">
        <v>250000000</v>
      </c>
      <c r="H122" s="13">
        <v>0</v>
      </c>
      <c r="I122" s="13">
        <v>0</v>
      </c>
      <c r="J122" s="9">
        <v>0</v>
      </c>
    </row>
    <row r="123" spans="1:10" ht="19.5" customHeight="1">
      <c r="A123" s="5" t="s">
        <v>117</v>
      </c>
      <c r="B123" s="8"/>
      <c r="C123" s="8"/>
      <c r="D123" s="8"/>
      <c r="E123" s="8">
        <v>178009178.48</v>
      </c>
      <c r="F123" s="8">
        <v>309855332</v>
      </c>
      <c r="G123" s="13">
        <v>285802170.9</v>
      </c>
      <c r="H123" s="13">
        <v>0</v>
      </c>
      <c r="I123" s="13">
        <v>0</v>
      </c>
      <c r="J123" s="9">
        <v>0</v>
      </c>
    </row>
    <row r="124" spans="1:10" ht="19.5" customHeight="1">
      <c r="A124" s="1" t="s">
        <v>115</v>
      </c>
      <c r="B124" s="7">
        <v>0</v>
      </c>
      <c r="C124" s="7">
        <v>0</v>
      </c>
      <c r="D124" s="7">
        <v>0</v>
      </c>
      <c r="E124" s="7">
        <v>104127468.28</v>
      </c>
      <c r="F124" s="7">
        <v>71695403.14</v>
      </c>
      <c r="G124" s="14">
        <v>0</v>
      </c>
      <c r="H124" s="14">
        <v>0</v>
      </c>
      <c r="I124" s="14">
        <v>0</v>
      </c>
      <c r="J124" s="10">
        <v>0</v>
      </c>
    </row>
    <row r="125" spans="1:10" ht="19.5" customHeight="1">
      <c r="A125" s="1" t="s">
        <v>5</v>
      </c>
      <c r="B125" s="7">
        <v>1202884</v>
      </c>
      <c r="C125" s="7">
        <v>0</v>
      </c>
      <c r="D125" s="7">
        <v>0</v>
      </c>
      <c r="E125" s="7">
        <v>0</v>
      </c>
      <c r="F125" s="7">
        <v>0</v>
      </c>
      <c r="G125" s="14">
        <v>0</v>
      </c>
      <c r="H125" s="14">
        <v>0</v>
      </c>
      <c r="I125" s="14">
        <v>0</v>
      </c>
      <c r="J125" s="10">
        <v>0</v>
      </c>
    </row>
    <row r="126" spans="1:10" ht="19.5" customHeight="1">
      <c r="A126" s="1" t="s">
        <v>26</v>
      </c>
      <c r="B126" s="7">
        <v>60000000</v>
      </c>
      <c r="C126" s="7">
        <v>0</v>
      </c>
      <c r="D126" s="7">
        <v>155524698.56</v>
      </c>
      <c r="E126" s="7">
        <v>0</v>
      </c>
      <c r="F126" s="7">
        <v>0</v>
      </c>
      <c r="G126" s="14">
        <v>0</v>
      </c>
      <c r="H126" s="14">
        <v>0</v>
      </c>
      <c r="I126" s="14">
        <v>0</v>
      </c>
      <c r="J126" s="10">
        <v>0</v>
      </c>
    </row>
    <row r="127" spans="1:10" ht="36.75" customHeight="1">
      <c r="A127" s="1" t="s">
        <v>7</v>
      </c>
      <c r="B127" s="7">
        <v>187600555.85</v>
      </c>
      <c r="C127" s="8">
        <v>221096904.42</v>
      </c>
      <c r="D127" s="8">
        <v>200195230.5</v>
      </c>
      <c r="E127" s="8">
        <v>139117753.98</v>
      </c>
      <c r="F127" s="8">
        <v>57908810.36</v>
      </c>
      <c r="G127" s="13">
        <v>105260694.76</v>
      </c>
      <c r="H127" s="13">
        <v>0</v>
      </c>
      <c r="I127" s="13">
        <v>0</v>
      </c>
      <c r="J127" s="9">
        <v>0</v>
      </c>
    </row>
    <row r="128" spans="1:10" ht="36.75" customHeight="1">
      <c r="A128" s="1" t="s">
        <v>103</v>
      </c>
      <c r="B128" s="7">
        <v>0</v>
      </c>
      <c r="C128" s="7">
        <v>0</v>
      </c>
      <c r="D128" s="7">
        <v>4462763</v>
      </c>
      <c r="E128" s="7">
        <v>0</v>
      </c>
      <c r="F128" s="7">
        <v>0</v>
      </c>
      <c r="G128" s="14"/>
      <c r="H128" s="14">
        <v>0</v>
      </c>
      <c r="I128" s="14">
        <v>0</v>
      </c>
      <c r="J128" s="10">
        <v>0</v>
      </c>
    </row>
    <row r="129" spans="1:10" ht="36.75" customHeight="1">
      <c r="A129" s="1" t="s">
        <v>12</v>
      </c>
      <c r="B129" s="7">
        <v>31719548.52</v>
      </c>
      <c r="C129" s="7">
        <f>7960862+2818800</f>
        <v>10779662</v>
      </c>
      <c r="D129" s="7">
        <f>6751258.2+6055727.67</f>
        <v>12806985.870000001</v>
      </c>
      <c r="E129" s="7">
        <v>0</v>
      </c>
      <c r="F129" s="7">
        <v>0</v>
      </c>
      <c r="G129" s="14"/>
      <c r="H129" s="14">
        <v>0</v>
      </c>
      <c r="I129" s="14">
        <v>0</v>
      </c>
      <c r="J129" s="10">
        <v>0</v>
      </c>
    </row>
    <row r="130" spans="1:10" ht="30" customHeight="1">
      <c r="A130" s="1" t="s">
        <v>90</v>
      </c>
      <c r="B130" s="7">
        <v>0</v>
      </c>
      <c r="C130" s="7"/>
      <c r="D130" s="7">
        <v>0</v>
      </c>
      <c r="E130" s="7">
        <v>0</v>
      </c>
      <c r="F130" s="7">
        <v>0</v>
      </c>
      <c r="G130" s="14"/>
      <c r="H130" s="14">
        <v>0</v>
      </c>
      <c r="I130" s="14">
        <v>0</v>
      </c>
      <c r="J130" s="10">
        <v>0</v>
      </c>
    </row>
    <row r="131" spans="1:10" ht="36.75" customHeight="1">
      <c r="A131" s="1" t="s">
        <v>55</v>
      </c>
      <c r="B131" s="7">
        <v>20881538.59</v>
      </c>
      <c r="C131" s="7">
        <v>21588213.49</v>
      </c>
      <c r="D131" s="7">
        <v>24381816.82</v>
      </c>
      <c r="E131" s="7">
        <v>29127915.78</v>
      </c>
      <c r="F131" s="7">
        <v>31060631.33</v>
      </c>
      <c r="G131" s="14">
        <v>31475471.68</v>
      </c>
      <c r="H131" s="14">
        <v>18790423.38</v>
      </c>
      <c r="I131" s="14">
        <v>0</v>
      </c>
      <c r="J131" s="10">
        <v>0</v>
      </c>
    </row>
    <row r="132" spans="1:10" ht="19.5" customHeight="1">
      <c r="A132" s="1" t="s">
        <v>131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14">
        <v>6600000</v>
      </c>
      <c r="H132" s="14">
        <v>4820534</v>
      </c>
      <c r="I132" s="14">
        <v>7565387.4</v>
      </c>
      <c r="J132" s="10">
        <v>5600520</v>
      </c>
    </row>
    <row r="133" spans="1:10" ht="19.5" customHeight="1">
      <c r="A133" s="1" t="s">
        <v>132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14">
        <v>8146515</v>
      </c>
      <c r="H133" s="14">
        <v>0</v>
      </c>
      <c r="I133" s="14">
        <v>3678208.2</v>
      </c>
      <c r="J133" s="10">
        <v>4380000</v>
      </c>
    </row>
    <row r="134" spans="1:10" ht="23.25" customHeight="1">
      <c r="A134" s="1" t="s">
        <v>183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10">
        <v>1500000</v>
      </c>
    </row>
    <row r="135" spans="1:10" ht="19.5" customHeight="1">
      <c r="A135" s="1" t="s">
        <v>184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10">
        <v>50000000</v>
      </c>
    </row>
    <row r="136" spans="1:10" ht="19.5" customHeight="1">
      <c r="A136" s="1" t="s">
        <v>151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14">
        <v>0</v>
      </c>
      <c r="H136" s="14">
        <v>2097577</v>
      </c>
      <c r="I136" s="14">
        <v>1999525.7999999998</v>
      </c>
      <c r="J136" s="10">
        <v>0</v>
      </c>
    </row>
    <row r="137" spans="1:10" ht="19.5" customHeight="1">
      <c r="A137" s="1" t="s">
        <v>169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14">
        <v>0</v>
      </c>
      <c r="H137" s="14">
        <v>0</v>
      </c>
      <c r="I137" s="14">
        <v>1133321.08</v>
      </c>
      <c r="J137" s="10">
        <v>510400</v>
      </c>
    </row>
    <row r="138" spans="1:10" ht="19.5" customHeight="1">
      <c r="A138" s="1" t="s">
        <v>152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14">
        <v>0</v>
      </c>
      <c r="H138" s="14">
        <v>4944391.029999999</v>
      </c>
      <c r="I138" s="14">
        <v>0</v>
      </c>
      <c r="J138" s="10">
        <v>0</v>
      </c>
    </row>
    <row r="139" spans="1:10" ht="19.5" customHeight="1">
      <c r="A139" s="1" t="s">
        <v>41</v>
      </c>
      <c r="B139" s="7">
        <v>546352</v>
      </c>
      <c r="C139" s="8">
        <v>649800</v>
      </c>
      <c r="D139" s="8">
        <v>5803495</v>
      </c>
      <c r="E139" s="8">
        <v>0</v>
      </c>
      <c r="F139" s="8">
        <v>0</v>
      </c>
      <c r="G139" s="13">
        <v>0</v>
      </c>
      <c r="H139" s="13">
        <v>0</v>
      </c>
      <c r="I139" s="13">
        <v>0</v>
      </c>
      <c r="J139" s="9">
        <v>0</v>
      </c>
    </row>
    <row r="140" spans="1:10" ht="19.5" customHeight="1">
      <c r="A140" s="1" t="s">
        <v>105</v>
      </c>
      <c r="B140" s="7">
        <v>17571233.27</v>
      </c>
      <c r="C140" s="7">
        <v>19789880.54</v>
      </c>
      <c r="D140" s="7">
        <v>20557099.19</v>
      </c>
      <c r="E140" s="7">
        <v>0</v>
      </c>
      <c r="F140" s="7">
        <v>0</v>
      </c>
      <c r="G140" s="14">
        <v>0</v>
      </c>
      <c r="H140" s="14">
        <v>0</v>
      </c>
      <c r="I140" s="14">
        <v>0</v>
      </c>
      <c r="J140" s="10">
        <v>0</v>
      </c>
    </row>
    <row r="141" spans="1:10" ht="19.5" customHeight="1">
      <c r="A141" s="1" t="s">
        <v>109</v>
      </c>
      <c r="B141" s="7">
        <v>0</v>
      </c>
      <c r="C141" s="7">
        <v>0</v>
      </c>
      <c r="D141" s="7">
        <v>0</v>
      </c>
      <c r="E141" s="7">
        <v>20498471.43</v>
      </c>
      <c r="F141" s="7">
        <v>19058378.36</v>
      </c>
      <c r="G141" s="14">
        <v>18148149.36</v>
      </c>
      <c r="H141" s="14">
        <v>20973265.36</v>
      </c>
      <c r="I141" s="14">
        <v>20800105.79</v>
      </c>
      <c r="J141" s="10">
        <v>21332649.58</v>
      </c>
    </row>
    <row r="142" spans="1:10" ht="19.5" customHeight="1">
      <c r="A142" s="1" t="s">
        <v>35</v>
      </c>
      <c r="B142" s="7">
        <v>0</v>
      </c>
      <c r="C142" s="7">
        <v>0</v>
      </c>
      <c r="D142" s="7">
        <v>2074713</v>
      </c>
      <c r="E142" s="7">
        <v>1220656.35</v>
      </c>
      <c r="F142" s="7">
        <v>1072722</v>
      </c>
      <c r="G142" s="14">
        <v>1190721.42</v>
      </c>
      <c r="H142" s="14">
        <v>0</v>
      </c>
      <c r="I142" s="14">
        <v>0</v>
      </c>
      <c r="J142" s="10">
        <v>0</v>
      </c>
    </row>
    <row r="143" spans="1:10" ht="19.5" customHeight="1">
      <c r="A143" s="1" t="s">
        <v>153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14">
        <v>0</v>
      </c>
      <c r="H143" s="14">
        <v>1533727.65</v>
      </c>
      <c r="I143" s="14">
        <v>2747266</v>
      </c>
      <c r="J143" s="10">
        <v>2230113</v>
      </c>
    </row>
    <row r="144" spans="1:10" ht="19.5" customHeight="1">
      <c r="A144" s="1" t="s">
        <v>133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14">
        <v>4600000</v>
      </c>
      <c r="H144" s="14">
        <v>0</v>
      </c>
      <c r="I144" s="14">
        <v>0</v>
      </c>
      <c r="J144" s="10">
        <v>0</v>
      </c>
    </row>
    <row r="145" spans="1:10" ht="19.5" customHeight="1">
      <c r="A145" s="1" t="s">
        <v>154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14">
        <v>0</v>
      </c>
      <c r="H145" s="14">
        <v>17216400</v>
      </c>
      <c r="I145" s="14">
        <v>0</v>
      </c>
      <c r="J145" s="10">
        <v>0</v>
      </c>
    </row>
    <row r="146" spans="1:10" ht="19.5" customHeight="1">
      <c r="A146" s="1" t="s">
        <v>155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14">
        <v>0</v>
      </c>
      <c r="H146" s="14">
        <v>21788490</v>
      </c>
      <c r="I146" s="14">
        <v>21788490</v>
      </c>
      <c r="J146" s="10">
        <v>0</v>
      </c>
    </row>
    <row r="147" spans="1:10" ht="19.5" customHeight="1">
      <c r="A147" s="1" t="s">
        <v>54</v>
      </c>
      <c r="B147" s="7">
        <v>33060000</v>
      </c>
      <c r="C147" s="7">
        <v>0</v>
      </c>
      <c r="D147" s="7">
        <v>0</v>
      </c>
      <c r="E147" s="7">
        <v>0</v>
      </c>
      <c r="F147" s="7">
        <v>0</v>
      </c>
      <c r="G147" s="14">
        <v>0</v>
      </c>
      <c r="H147" s="14">
        <v>0</v>
      </c>
      <c r="I147" s="14">
        <v>0</v>
      </c>
      <c r="J147" s="10">
        <v>0</v>
      </c>
    </row>
    <row r="148" spans="1:10" ht="19.5" customHeight="1">
      <c r="A148" s="1" t="s">
        <v>10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14">
        <v>0</v>
      </c>
      <c r="H148" s="14">
        <v>0</v>
      </c>
      <c r="I148" s="14">
        <v>0</v>
      </c>
      <c r="J148" s="10">
        <v>0</v>
      </c>
    </row>
    <row r="149" spans="1:10" ht="19.5" customHeight="1">
      <c r="A149" s="1" t="s">
        <v>11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14">
        <v>0</v>
      </c>
      <c r="H149" s="14">
        <v>0</v>
      </c>
      <c r="I149" s="14">
        <v>0</v>
      </c>
      <c r="J149" s="10">
        <v>0</v>
      </c>
    </row>
    <row r="150" spans="1:10" ht="19.5" customHeight="1">
      <c r="A150" s="1" t="s">
        <v>40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14">
        <v>0</v>
      </c>
      <c r="H150" s="14">
        <v>0</v>
      </c>
      <c r="I150" s="14">
        <v>0</v>
      </c>
      <c r="J150" s="10">
        <v>0</v>
      </c>
    </row>
    <row r="151" spans="1:10" ht="19.5" customHeight="1">
      <c r="A151" s="1" t="s">
        <v>32</v>
      </c>
      <c r="B151" s="7">
        <v>1315000</v>
      </c>
      <c r="C151" s="7">
        <v>0</v>
      </c>
      <c r="D151" s="7">
        <v>2450000</v>
      </c>
      <c r="E151" s="7">
        <v>0</v>
      </c>
      <c r="F151" s="7">
        <v>0</v>
      </c>
      <c r="G151" s="14">
        <v>0</v>
      </c>
      <c r="H151" s="14">
        <v>0</v>
      </c>
      <c r="I151" s="14">
        <v>0</v>
      </c>
      <c r="J151" s="10">
        <v>0</v>
      </c>
    </row>
    <row r="152" spans="1:10" ht="19.5" customHeight="1">
      <c r="A152" s="1" t="s">
        <v>106</v>
      </c>
      <c r="B152" s="7">
        <v>20951640</v>
      </c>
      <c r="C152" s="7">
        <v>23627147.2</v>
      </c>
      <c r="D152" s="7">
        <v>20698117</v>
      </c>
      <c r="E152" s="7">
        <v>18365781.56</v>
      </c>
      <c r="F152" s="7">
        <v>18913542</v>
      </c>
      <c r="G152" s="14">
        <v>17350422</v>
      </c>
      <c r="H152" s="14">
        <v>0</v>
      </c>
      <c r="I152" s="14">
        <v>0</v>
      </c>
      <c r="J152" s="10">
        <v>0</v>
      </c>
    </row>
    <row r="153" spans="1:10" ht="19.5" customHeight="1">
      <c r="A153" s="1" t="s">
        <v>13</v>
      </c>
      <c r="B153" s="7">
        <v>38397453.28</v>
      </c>
      <c r="C153" s="8">
        <v>52036231.26</v>
      </c>
      <c r="D153" s="8">
        <v>53778431.07</v>
      </c>
      <c r="E153" s="8">
        <v>79835673.57</v>
      </c>
      <c r="F153" s="8">
        <v>58872678.83</v>
      </c>
      <c r="G153" s="13">
        <v>55233429.85</v>
      </c>
      <c r="H153" s="13">
        <v>50985927.39</v>
      </c>
      <c r="I153" s="13">
        <v>44727475.419999994</v>
      </c>
      <c r="J153" s="9">
        <v>55250668.04</v>
      </c>
    </row>
    <row r="154" spans="1:10" ht="19.5" customHeight="1">
      <c r="A154" s="1" t="s">
        <v>9</v>
      </c>
      <c r="B154" s="7">
        <v>4445059</v>
      </c>
      <c r="C154" s="7">
        <v>5144195</v>
      </c>
      <c r="D154" s="7">
        <v>0</v>
      </c>
      <c r="E154" s="7">
        <v>5803495</v>
      </c>
      <c r="F154" s="7">
        <v>2922063</v>
      </c>
      <c r="G154" s="14">
        <v>3837539</v>
      </c>
      <c r="H154" s="14">
        <v>2598911</v>
      </c>
      <c r="I154" s="14">
        <v>2272617</v>
      </c>
      <c r="J154" s="10">
        <v>6764324</v>
      </c>
    </row>
    <row r="155" spans="1:10" ht="19.5" customHeight="1">
      <c r="A155" s="1" t="s">
        <v>60</v>
      </c>
      <c r="B155" s="7">
        <v>11738492</v>
      </c>
      <c r="C155" s="7">
        <v>0</v>
      </c>
      <c r="D155" s="7">
        <v>0</v>
      </c>
      <c r="E155" s="7">
        <v>0</v>
      </c>
      <c r="F155" s="7">
        <v>0</v>
      </c>
      <c r="G155" s="14">
        <v>0</v>
      </c>
      <c r="H155" s="14">
        <v>0</v>
      </c>
      <c r="I155" s="14">
        <v>0</v>
      </c>
      <c r="J155" s="10">
        <v>0</v>
      </c>
    </row>
    <row r="156" spans="1:10" ht="19.5" customHeight="1">
      <c r="A156" s="1" t="s">
        <v>59</v>
      </c>
      <c r="B156" s="7">
        <v>89894886</v>
      </c>
      <c r="C156" s="7">
        <v>65329957</v>
      </c>
      <c r="D156" s="7">
        <v>0</v>
      </c>
      <c r="E156" s="7">
        <v>0</v>
      </c>
      <c r="F156" s="7">
        <v>0</v>
      </c>
      <c r="G156" s="14">
        <v>0</v>
      </c>
      <c r="H156" s="14">
        <v>0</v>
      </c>
      <c r="I156" s="14">
        <v>0</v>
      </c>
      <c r="J156" s="10">
        <v>0</v>
      </c>
    </row>
    <row r="157" spans="1:10" ht="19.5" customHeight="1">
      <c r="A157" s="1" t="s">
        <v>37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14">
        <v>0</v>
      </c>
      <c r="H157" s="14">
        <v>0</v>
      </c>
      <c r="I157" s="14">
        <v>0</v>
      </c>
      <c r="J157" s="10">
        <v>0</v>
      </c>
    </row>
    <row r="158" spans="1:10" ht="19.5" customHeight="1">
      <c r="A158" s="1" t="s">
        <v>44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14">
        <v>0</v>
      </c>
      <c r="H158" s="14">
        <v>0</v>
      </c>
      <c r="I158" s="14">
        <v>0</v>
      </c>
      <c r="J158" s="10">
        <v>0</v>
      </c>
    </row>
    <row r="159" spans="1:10" ht="19.5" customHeight="1">
      <c r="A159" s="1" t="s">
        <v>108</v>
      </c>
      <c r="B159" s="7">
        <v>12049913.3</v>
      </c>
      <c r="C159" s="7">
        <v>5447331.4</v>
      </c>
      <c r="D159" s="7">
        <v>9874814.91</v>
      </c>
      <c r="E159" s="7">
        <v>9903834.92</v>
      </c>
      <c r="F159" s="7">
        <v>15592352.99</v>
      </c>
      <c r="G159" s="14">
        <v>26307556.17</v>
      </c>
      <c r="H159" s="14">
        <v>18053934.14</v>
      </c>
      <c r="I159" s="14">
        <v>10549020.18</v>
      </c>
      <c r="J159" s="10">
        <v>0</v>
      </c>
    </row>
    <row r="160" spans="1:10" ht="19.5" customHeight="1">
      <c r="A160" s="1" t="s">
        <v>22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14">
        <v>0</v>
      </c>
      <c r="H160" s="14">
        <v>0</v>
      </c>
      <c r="I160" s="14">
        <v>0</v>
      </c>
      <c r="J160" s="10">
        <v>0</v>
      </c>
    </row>
    <row r="161" spans="1:10" ht="19.5" customHeight="1">
      <c r="A161" s="1" t="s">
        <v>89</v>
      </c>
      <c r="B161" s="7">
        <v>0</v>
      </c>
      <c r="C161" s="7">
        <v>19559194.21</v>
      </c>
      <c r="D161" s="7">
        <v>2173903.87</v>
      </c>
      <c r="E161" s="7">
        <v>7042425.9</v>
      </c>
      <c r="F161" s="7">
        <v>0</v>
      </c>
      <c r="G161" s="14">
        <v>0</v>
      </c>
      <c r="H161" s="14">
        <v>0</v>
      </c>
      <c r="I161" s="14">
        <v>0</v>
      </c>
      <c r="J161" s="10">
        <v>0</v>
      </c>
    </row>
    <row r="162" spans="1:10" ht="19.5" customHeight="1">
      <c r="A162" s="1" t="s">
        <v>23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14">
        <v>0</v>
      </c>
      <c r="H162" s="14">
        <v>0</v>
      </c>
      <c r="I162" s="14">
        <v>0</v>
      </c>
      <c r="J162" s="10">
        <v>0</v>
      </c>
    </row>
    <row r="163" spans="1:10" ht="19.5" customHeight="1">
      <c r="A163" s="1" t="s">
        <v>170</v>
      </c>
      <c r="B163" s="7">
        <v>367276040.15</v>
      </c>
      <c r="C163" s="7">
        <v>370924657.55</v>
      </c>
      <c r="D163" s="7">
        <v>433670345.43</v>
      </c>
      <c r="E163" s="7">
        <v>424991281.33</v>
      </c>
      <c r="F163" s="7">
        <v>359728847.9</v>
      </c>
      <c r="G163" s="14">
        <v>374473368.29</v>
      </c>
      <c r="H163" s="14">
        <v>330613698.73999995</v>
      </c>
      <c r="I163" s="14">
        <v>244152613.33</v>
      </c>
      <c r="J163" s="10">
        <v>291444132.55999994</v>
      </c>
    </row>
    <row r="164" spans="1:10" ht="19.5" customHeight="1">
      <c r="A164" s="1" t="s">
        <v>185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10">
        <v>102721981</v>
      </c>
    </row>
    <row r="165" spans="1:10" ht="19.5" customHeight="1">
      <c r="A165" s="1" t="s">
        <v>186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10">
        <v>92715502.43</v>
      </c>
    </row>
    <row r="166" spans="1:10" ht="19.5" customHeight="1">
      <c r="A166" s="1" t="s">
        <v>187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14">
        <v>0</v>
      </c>
      <c r="H166" s="14">
        <v>0</v>
      </c>
      <c r="I166" s="14">
        <v>0</v>
      </c>
      <c r="J166" s="10">
        <v>13310925</v>
      </c>
    </row>
    <row r="167" spans="1:10" ht="19.5" customHeight="1">
      <c r="A167" s="1" t="s">
        <v>110</v>
      </c>
      <c r="B167" s="7">
        <v>0</v>
      </c>
      <c r="C167" s="7">
        <v>0</v>
      </c>
      <c r="D167" s="7">
        <v>0</v>
      </c>
      <c r="E167" s="7">
        <v>5999394.12</v>
      </c>
      <c r="F167" s="7">
        <v>3446424.43</v>
      </c>
      <c r="G167" s="14">
        <v>0</v>
      </c>
      <c r="H167" s="14">
        <v>0</v>
      </c>
      <c r="I167" s="14">
        <v>0</v>
      </c>
      <c r="J167" s="10">
        <v>0</v>
      </c>
    </row>
    <row r="168" spans="1:10" ht="19.5" customHeight="1">
      <c r="A168" s="1" t="s">
        <v>111</v>
      </c>
      <c r="B168" s="7">
        <v>0</v>
      </c>
      <c r="C168" s="7">
        <v>0</v>
      </c>
      <c r="D168" s="7">
        <v>0</v>
      </c>
      <c r="E168" s="7">
        <v>1700000</v>
      </c>
      <c r="F168" s="7">
        <v>1526090</v>
      </c>
      <c r="G168" s="14">
        <v>1426000</v>
      </c>
      <c r="H168" s="14">
        <v>0</v>
      </c>
      <c r="I168" s="14">
        <v>0</v>
      </c>
      <c r="J168" s="10">
        <v>0</v>
      </c>
    </row>
    <row r="169" spans="1:10" ht="19.5" customHeight="1">
      <c r="A169" s="1" t="s">
        <v>112</v>
      </c>
      <c r="B169" s="7">
        <v>0</v>
      </c>
      <c r="C169" s="7">
        <v>0</v>
      </c>
      <c r="D169" s="7">
        <v>0</v>
      </c>
      <c r="E169" s="7">
        <v>471250</v>
      </c>
      <c r="F169" s="7">
        <v>647847.3</v>
      </c>
      <c r="G169" s="14">
        <v>648000</v>
      </c>
      <c r="H169" s="14">
        <v>0</v>
      </c>
      <c r="I169" s="14">
        <v>0</v>
      </c>
      <c r="J169" s="10">
        <v>0</v>
      </c>
    </row>
    <row r="170" spans="1:10" ht="19.5" customHeight="1">
      <c r="A170" s="1" t="s">
        <v>113</v>
      </c>
      <c r="B170" s="7">
        <v>0</v>
      </c>
      <c r="C170" s="7">
        <v>0</v>
      </c>
      <c r="D170" s="7">
        <v>0</v>
      </c>
      <c r="E170" s="7">
        <v>1999599.08</v>
      </c>
      <c r="F170" s="7">
        <v>0</v>
      </c>
      <c r="G170" s="14">
        <v>0</v>
      </c>
      <c r="H170" s="14">
        <v>0</v>
      </c>
      <c r="I170" s="14">
        <v>0</v>
      </c>
      <c r="J170" s="10">
        <v>0</v>
      </c>
    </row>
    <row r="171" spans="1:10" ht="19.5" customHeight="1">
      <c r="A171" s="1" t="s">
        <v>127</v>
      </c>
      <c r="B171" s="7">
        <v>0</v>
      </c>
      <c r="C171" s="7">
        <v>0</v>
      </c>
      <c r="D171" s="7">
        <v>0</v>
      </c>
      <c r="E171" s="7">
        <v>0</v>
      </c>
      <c r="F171" s="7">
        <v>77639299.36</v>
      </c>
      <c r="G171" s="14">
        <v>23019103.76</v>
      </c>
      <c r="H171" s="14">
        <v>3366838.68</v>
      </c>
      <c r="I171" s="14">
        <v>0</v>
      </c>
      <c r="J171" s="10">
        <v>0</v>
      </c>
    </row>
    <row r="172" spans="1:10" ht="19.5" customHeight="1">
      <c r="A172" s="1" t="s">
        <v>171</v>
      </c>
      <c r="B172" s="7">
        <v>0</v>
      </c>
      <c r="C172" s="7">
        <v>0</v>
      </c>
      <c r="D172" s="7">
        <v>0</v>
      </c>
      <c r="E172" s="7">
        <v>1225000</v>
      </c>
      <c r="F172" s="7">
        <v>0</v>
      </c>
      <c r="G172" s="14">
        <v>0</v>
      </c>
      <c r="H172" s="14">
        <v>0</v>
      </c>
      <c r="I172" s="14">
        <v>417345.69</v>
      </c>
      <c r="J172" s="10">
        <v>1191000</v>
      </c>
    </row>
    <row r="173" spans="1:10" ht="19.5" customHeight="1">
      <c r="A173" s="1" t="s">
        <v>172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2406984.6</v>
      </c>
      <c r="J173" s="10">
        <v>0</v>
      </c>
    </row>
    <row r="174" spans="1:10" ht="19.5" customHeight="1">
      <c r="A174" s="1" t="s">
        <v>173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460811.16</v>
      </c>
      <c r="J174" s="10">
        <v>0</v>
      </c>
    </row>
    <row r="175" spans="1:10" ht="19.5" customHeight="1">
      <c r="A175" s="1" t="s">
        <v>174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563213.64</v>
      </c>
      <c r="J175" s="10">
        <v>0</v>
      </c>
    </row>
    <row r="176" spans="1:10" ht="19.5" customHeight="1">
      <c r="A176" s="1" t="s">
        <v>188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10">
        <v>464605</v>
      </c>
    </row>
    <row r="177" spans="1:10" ht="19.5" customHeight="1">
      <c r="A177" s="1" t="s">
        <v>189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10">
        <v>782197.71</v>
      </c>
    </row>
    <row r="178" spans="1:10" s="4" customFormat="1" ht="19.5" customHeight="1">
      <c r="A178" s="5" t="s">
        <v>25</v>
      </c>
      <c r="B178" s="8">
        <v>700000000</v>
      </c>
      <c r="C178" s="8">
        <v>0</v>
      </c>
      <c r="D178" s="8">
        <v>0</v>
      </c>
      <c r="E178" s="8">
        <v>0</v>
      </c>
      <c r="F178" s="8">
        <v>0</v>
      </c>
      <c r="G178" s="13">
        <v>0</v>
      </c>
      <c r="H178" s="13">
        <v>0</v>
      </c>
      <c r="I178" s="13">
        <v>0</v>
      </c>
      <c r="J178" s="9">
        <v>0</v>
      </c>
    </row>
    <row r="179" spans="1:10" s="4" customFormat="1" ht="19.5" customHeight="1">
      <c r="A179" s="5" t="s">
        <v>138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13">
        <v>7671214.24</v>
      </c>
      <c r="H179" s="13">
        <v>0</v>
      </c>
      <c r="I179" s="13">
        <v>0</v>
      </c>
      <c r="J179" s="9">
        <v>0</v>
      </c>
    </row>
    <row r="180" spans="1:10" s="4" customFormat="1" ht="19.5" customHeight="1">
      <c r="A180" s="5" t="s">
        <v>156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13">
        <v>0</v>
      </c>
      <c r="H180" s="13">
        <v>2521100</v>
      </c>
      <c r="I180" s="13">
        <v>6296256</v>
      </c>
      <c r="J180" s="9">
        <v>0</v>
      </c>
    </row>
    <row r="181" spans="1:10" s="4" customFormat="1" ht="19.5" customHeight="1">
      <c r="A181" s="5" t="s">
        <v>178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13">
        <v>0</v>
      </c>
      <c r="H181" s="13">
        <v>0</v>
      </c>
      <c r="I181" s="13">
        <v>2625093</v>
      </c>
      <c r="J181" s="9">
        <v>3129500</v>
      </c>
    </row>
    <row r="182" spans="1:10" s="4" customFormat="1" ht="19.5" customHeight="1">
      <c r="A182" s="5" t="s">
        <v>157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13">
        <v>0</v>
      </c>
      <c r="H182" s="13">
        <v>9379895</v>
      </c>
      <c r="I182" s="13">
        <v>0</v>
      </c>
      <c r="J182" s="9">
        <v>7190348</v>
      </c>
    </row>
    <row r="183" spans="1:10" s="4" customFormat="1" ht="19.5" customHeight="1">
      <c r="A183" s="5" t="s">
        <v>136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13">
        <v>400000</v>
      </c>
      <c r="H183" s="13">
        <v>0</v>
      </c>
      <c r="I183" s="13">
        <v>0</v>
      </c>
      <c r="J183" s="9">
        <v>0</v>
      </c>
    </row>
    <row r="184" spans="1:10" s="4" customFormat="1" ht="19.5" customHeight="1">
      <c r="A184" s="5" t="s">
        <v>177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13">
        <v>0</v>
      </c>
      <c r="H184" s="13">
        <v>0</v>
      </c>
      <c r="I184" s="13">
        <v>280000</v>
      </c>
      <c r="J184" s="9">
        <v>0</v>
      </c>
    </row>
    <row r="185" spans="1:10" s="4" customFormat="1" ht="19.5" customHeight="1">
      <c r="A185" s="5" t="s">
        <v>137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13">
        <v>300000</v>
      </c>
      <c r="H185" s="13">
        <v>0</v>
      </c>
      <c r="I185" s="13">
        <v>0</v>
      </c>
      <c r="J185" s="9">
        <v>0</v>
      </c>
    </row>
    <row r="186" spans="1:10" s="4" customFormat="1" ht="19.5" customHeight="1">
      <c r="A186" s="5" t="s">
        <v>158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13">
        <v>0</v>
      </c>
      <c r="H186" s="13">
        <v>60000</v>
      </c>
      <c r="I186" s="13">
        <v>0</v>
      </c>
      <c r="J186" s="9">
        <v>0</v>
      </c>
    </row>
    <row r="187" spans="1:10" s="4" customFormat="1" ht="19.5" customHeight="1">
      <c r="A187" s="5" t="s">
        <v>159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13">
        <v>0</v>
      </c>
      <c r="H187" s="13">
        <v>115000</v>
      </c>
      <c r="I187" s="13">
        <v>0</v>
      </c>
      <c r="J187" s="9">
        <v>0</v>
      </c>
    </row>
    <row r="188" spans="1:10" ht="19.5" customHeight="1">
      <c r="A188" s="1" t="s">
        <v>82</v>
      </c>
      <c r="B188" s="7">
        <v>499663</v>
      </c>
      <c r="C188" s="7">
        <v>0</v>
      </c>
      <c r="D188" s="7">
        <v>0</v>
      </c>
      <c r="E188" s="7">
        <v>0</v>
      </c>
      <c r="F188" s="7">
        <v>0</v>
      </c>
      <c r="G188" s="14">
        <v>0</v>
      </c>
      <c r="H188" s="14">
        <v>0</v>
      </c>
      <c r="I188" s="14">
        <v>0</v>
      </c>
      <c r="J188" s="10">
        <v>0</v>
      </c>
    </row>
    <row r="189" spans="1:10" ht="19.5" customHeight="1">
      <c r="A189" s="1" t="s">
        <v>91</v>
      </c>
      <c r="B189" s="7">
        <v>0</v>
      </c>
      <c r="C189" s="7">
        <v>9047856</v>
      </c>
      <c r="D189" s="7">
        <v>3755956.9</v>
      </c>
      <c r="E189" s="7">
        <v>0</v>
      </c>
      <c r="F189" s="7">
        <v>0</v>
      </c>
      <c r="G189" s="14">
        <v>0</v>
      </c>
      <c r="H189" s="14">
        <v>0</v>
      </c>
      <c r="I189" s="14">
        <v>0</v>
      </c>
      <c r="J189" s="10">
        <v>0</v>
      </c>
    </row>
    <row r="190" spans="1:10" ht="19.5" customHeight="1">
      <c r="A190" s="1" t="s">
        <v>93</v>
      </c>
      <c r="B190" s="7">
        <v>0</v>
      </c>
      <c r="C190" s="7">
        <v>4000000</v>
      </c>
      <c r="D190" s="7">
        <v>0</v>
      </c>
      <c r="E190" s="7">
        <v>0</v>
      </c>
      <c r="F190" s="7">
        <v>0</v>
      </c>
      <c r="G190" s="14">
        <v>0</v>
      </c>
      <c r="H190" s="14">
        <v>0</v>
      </c>
      <c r="I190" s="14">
        <v>0</v>
      </c>
      <c r="J190" s="10">
        <v>0</v>
      </c>
    </row>
    <row r="191" spans="1:10" ht="19.5" customHeight="1">
      <c r="A191" s="1" t="s">
        <v>94</v>
      </c>
      <c r="B191" s="7">
        <v>0</v>
      </c>
      <c r="C191" s="7">
        <v>6100000</v>
      </c>
      <c r="D191" s="7">
        <v>0</v>
      </c>
      <c r="E191" s="7">
        <v>0</v>
      </c>
      <c r="F191" s="7">
        <v>0</v>
      </c>
      <c r="G191" s="14">
        <v>0</v>
      </c>
      <c r="H191" s="14">
        <v>0</v>
      </c>
      <c r="I191" s="14">
        <v>0</v>
      </c>
      <c r="J191" s="10">
        <v>0</v>
      </c>
    </row>
    <row r="192" spans="1:10" ht="19.5" customHeight="1">
      <c r="A192" s="1" t="s">
        <v>92</v>
      </c>
      <c r="B192" s="7">
        <v>0</v>
      </c>
      <c r="C192" s="7">
        <v>2660000</v>
      </c>
      <c r="D192" s="7">
        <v>0</v>
      </c>
      <c r="E192" s="7">
        <v>0</v>
      </c>
      <c r="F192" s="7">
        <v>0</v>
      </c>
      <c r="G192" s="14">
        <v>0</v>
      </c>
      <c r="H192" s="14">
        <v>0</v>
      </c>
      <c r="I192" s="14">
        <v>0</v>
      </c>
      <c r="J192" s="10">
        <v>0</v>
      </c>
    </row>
    <row r="193" spans="1:10" ht="19.5" customHeight="1">
      <c r="A193" s="1" t="s">
        <v>81</v>
      </c>
      <c r="B193" s="7">
        <v>13075741.26</v>
      </c>
      <c r="C193" s="7">
        <v>14500000</v>
      </c>
      <c r="D193" s="7">
        <v>6500000</v>
      </c>
      <c r="E193" s="7">
        <v>5535098.7</v>
      </c>
      <c r="F193" s="7">
        <v>0</v>
      </c>
      <c r="G193" s="14">
        <v>0</v>
      </c>
      <c r="H193" s="14">
        <v>0</v>
      </c>
      <c r="I193" s="14">
        <v>0</v>
      </c>
      <c r="J193" s="10">
        <v>0</v>
      </c>
    </row>
    <row r="194" spans="1:10" ht="19.5" customHeight="1">
      <c r="A194" s="1" t="s">
        <v>36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14">
        <v>0</v>
      </c>
      <c r="H194" s="14">
        <v>0</v>
      </c>
      <c r="I194" s="14">
        <v>0</v>
      </c>
      <c r="J194" s="10">
        <v>0</v>
      </c>
    </row>
    <row r="195" spans="1:10" ht="31.5" customHeight="1" thickBot="1">
      <c r="A195" s="16" t="s">
        <v>0</v>
      </c>
      <c r="B195" s="17">
        <f aca="true" t="shared" si="0" ref="B195:J195">SUM(B7:B194)</f>
        <v>4616954633.110001</v>
      </c>
      <c r="C195" s="17">
        <f t="shared" si="0"/>
        <v>4843296933.93</v>
      </c>
      <c r="D195" s="17">
        <f t="shared" si="0"/>
        <v>5738505746.009999</v>
      </c>
      <c r="E195" s="17">
        <f t="shared" si="0"/>
        <v>5003045028.820001</v>
      </c>
      <c r="F195" s="17">
        <f t="shared" si="0"/>
        <v>4078387969.57</v>
      </c>
      <c r="G195" s="17">
        <f t="shared" si="0"/>
        <v>4414371384.150002</v>
      </c>
      <c r="H195" s="17">
        <f>SUM(H7:H194)</f>
        <v>3976238879.8900003</v>
      </c>
      <c r="I195" s="17">
        <f>SUM(I7:I194)</f>
        <v>4997010079.87</v>
      </c>
      <c r="J195" s="19">
        <f t="shared" si="0"/>
        <v>4685316389.38</v>
      </c>
    </row>
  </sheetData>
  <sheetProtection/>
  <mergeCells count="2">
    <mergeCell ref="A3:J3"/>
    <mergeCell ref="A4:J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de Jesús Ceballos Mejía</dc:creator>
  <cp:keywords/>
  <dc:description/>
  <cp:lastModifiedBy>SAF-D26L2</cp:lastModifiedBy>
  <cp:lastPrinted>2022-08-16T16:46:26Z</cp:lastPrinted>
  <dcterms:created xsi:type="dcterms:W3CDTF">2003-02-20T17:28:34Z</dcterms:created>
  <dcterms:modified xsi:type="dcterms:W3CDTF">2022-08-16T16:46:34Z</dcterms:modified>
  <cp:category/>
  <cp:version/>
  <cp:contentType/>
  <cp:contentStatus/>
</cp:coreProperties>
</file>